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cn312635\Documents\"/>
    </mc:Choice>
  </mc:AlternateContent>
  <xr:revisionPtr revIDLastSave="0" documentId="8_{D6646870-E211-41AF-B245-60A18125F454}" xr6:coauthVersionLast="47" xr6:coauthVersionMax="47" xr10:uidLastSave="{00000000-0000-0000-0000-000000000000}"/>
  <bookViews>
    <workbookView xWindow="-120" yWindow="-120" windowWidth="29040" windowHeight="15840" tabRatio="598" activeTab="1" xr2:uid="{00000000-000D-0000-FFFF-FFFF00000000}"/>
  </bookViews>
  <sheets>
    <sheet name="CBH_Taxonomies" sheetId="2" r:id="rId1"/>
    <sheet name="LOAP" sheetId="3" r:id="rId2"/>
  </sheets>
  <definedNames>
    <definedName name="_xlnm._FilterDatabase" localSheetId="0" hidden="1">CBH_Taxonomies!$P$1:$P$918</definedName>
    <definedName name="portico_specialty" localSheetId="1">Table1[Portico_Specialty]</definedName>
    <definedName name="portico_specialty">Table1[Portico_Specialty]</definedName>
    <definedName name="TheList">OFFSET(CBH_Taxonomies!$S$2,0,0,COUNTIF(CBH_Taxonomies!$S:$S,"?*"),1)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9" i="3" l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101" i="3" s="1"/>
  <c r="A102" i="3" s="1"/>
  <c r="A103" i="3" s="1"/>
  <c r="A104" i="3" s="1"/>
  <c r="A105" i="3" s="1"/>
  <c r="A106" i="3" s="1"/>
  <c r="A107" i="3" s="1"/>
  <c r="A108" i="3" s="1"/>
  <c r="A109" i="3" s="1"/>
  <c r="A110" i="3" s="1"/>
  <c r="A111" i="3" s="1"/>
  <c r="A112" i="3" s="1"/>
  <c r="A113" i="3" s="1"/>
  <c r="A114" i="3" s="1"/>
  <c r="A115" i="3" s="1"/>
  <c r="A116" i="3" s="1"/>
  <c r="A117" i="3" s="1"/>
  <c r="Q918" i="2" l="1"/>
  <c r="Q917" i="2"/>
  <c r="Q916" i="2"/>
  <c r="Q915" i="2"/>
  <c r="Q914" i="2"/>
  <c r="Q913" i="2"/>
  <c r="Q912" i="2"/>
  <c r="Q911" i="2"/>
  <c r="Q910" i="2"/>
  <c r="Q909" i="2"/>
  <c r="Q908" i="2"/>
  <c r="Q907" i="2"/>
  <c r="Q906" i="2"/>
  <c r="Q905" i="2"/>
  <c r="Q904" i="2"/>
  <c r="Q903" i="2"/>
  <c r="Q902" i="2"/>
  <c r="Q901" i="2"/>
  <c r="Q900" i="2"/>
  <c r="Q899" i="2"/>
  <c r="Q898" i="2"/>
  <c r="Q897" i="2"/>
  <c r="Q896" i="2"/>
  <c r="Q895" i="2"/>
  <c r="Q894" i="2"/>
  <c r="Q893" i="2"/>
  <c r="Q892" i="2"/>
  <c r="Q891" i="2"/>
  <c r="Q890" i="2"/>
  <c r="Q889" i="2"/>
  <c r="Q888" i="2"/>
  <c r="Q887" i="2"/>
  <c r="Q886" i="2"/>
  <c r="Q885" i="2"/>
  <c r="Q884" i="2"/>
  <c r="Q883" i="2"/>
  <c r="Q882" i="2"/>
  <c r="Q881" i="2"/>
  <c r="Q880" i="2"/>
  <c r="Q879" i="2"/>
  <c r="Q878" i="2"/>
  <c r="Q877" i="2"/>
  <c r="Q876" i="2"/>
  <c r="Q875" i="2"/>
  <c r="Q874" i="2"/>
  <c r="Q873" i="2"/>
  <c r="Q872" i="2"/>
  <c r="Q871" i="2"/>
  <c r="Q870" i="2"/>
  <c r="Q869" i="2"/>
  <c r="Q868" i="2"/>
  <c r="Q867" i="2"/>
  <c r="Q866" i="2"/>
  <c r="Q865" i="2"/>
  <c r="Q864" i="2"/>
  <c r="Q863" i="2"/>
  <c r="Q862" i="2"/>
  <c r="Q861" i="2"/>
  <c r="Q860" i="2"/>
  <c r="Q859" i="2"/>
  <c r="Q858" i="2"/>
  <c r="Q857" i="2"/>
  <c r="Q856" i="2"/>
  <c r="Q855" i="2"/>
  <c r="Q854" i="2"/>
  <c r="Q853" i="2"/>
  <c r="Q852" i="2"/>
  <c r="Q851" i="2"/>
  <c r="Q850" i="2"/>
  <c r="Q849" i="2"/>
  <c r="Q848" i="2"/>
  <c r="Q847" i="2"/>
  <c r="Q846" i="2"/>
  <c r="Q845" i="2"/>
  <c r="Q844" i="2"/>
  <c r="Q843" i="2"/>
  <c r="Q842" i="2"/>
  <c r="Q841" i="2"/>
  <c r="Q840" i="2"/>
  <c r="Q839" i="2"/>
  <c r="Q838" i="2"/>
  <c r="Q837" i="2"/>
  <c r="Q836" i="2"/>
  <c r="Q835" i="2"/>
  <c r="Q834" i="2"/>
  <c r="Q833" i="2"/>
  <c r="Q832" i="2"/>
  <c r="Q831" i="2"/>
  <c r="Q830" i="2"/>
  <c r="Q829" i="2"/>
  <c r="Q828" i="2"/>
  <c r="Q827" i="2"/>
  <c r="Q826" i="2"/>
  <c r="Q825" i="2"/>
  <c r="Q824" i="2"/>
  <c r="Q823" i="2"/>
  <c r="Q822" i="2"/>
  <c r="Q821" i="2"/>
  <c r="Q820" i="2"/>
  <c r="Q819" i="2"/>
  <c r="Q818" i="2"/>
  <c r="Q817" i="2"/>
  <c r="Q816" i="2"/>
  <c r="Q815" i="2"/>
  <c r="Q814" i="2"/>
  <c r="Q813" i="2"/>
  <c r="Q812" i="2"/>
  <c r="Q811" i="2"/>
  <c r="Q810" i="2"/>
  <c r="Q809" i="2"/>
  <c r="Q808" i="2"/>
  <c r="Q807" i="2"/>
  <c r="Q806" i="2"/>
  <c r="Q805" i="2"/>
  <c r="Q804" i="2"/>
  <c r="Q803" i="2"/>
  <c r="Q802" i="2"/>
  <c r="Q801" i="2"/>
  <c r="Q800" i="2"/>
  <c r="Q799" i="2"/>
  <c r="Q798" i="2"/>
  <c r="Q797" i="2"/>
  <c r="Q796" i="2"/>
  <c r="Q795" i="2"/>
  <c r="Q794" i="2"/>
  <c r="Q793" i="2"/>
  <c r="Q792" i="2"/>
  <c r="Q791" i="2"/>
  <c r="Q790" i="2"/>
  <c r="Q789" i="2"/>
  <c r="Q788" i="2"/>
  <c r="Q787" i="2"/>
  <c r="Q786" i="2"/>
  <c r="Q785" i="2"/>
  <c r="Q784" i="2"/>
  <c r="Q783" i="2"/>
  <c r="Q782" i="2"/>
  <c r="Q781" i="2"/>
  <c r="Q780" i="2"/>
  <c r="Q779" i="2"/>
  <c r="Q778" i="2"/>
  <c r="Q777" i="2"/>
  <c r="Q776" i="2"/>
  <c r="Q775" i="2"/>
  <c r="Q774" i="2"/>
  <c r="Q773" i="2"/>
  <c r="Q772" i="2"/>
  <c r="Q771" i="2"/>
  <c r="Q770" i="2"/>
  <c r="Q769" i="2"/>
  <c r="Q768" i="2"/>
  <c r="Q767" i="2"/>
  <c r="Q766" i="2"/>
  <c r="Q765" i="2"/>
  <c r="Q764" i="2"/>
  <c r="Q763" i="2"/>
  <c r="Q762" i="2"/>
  <c r="Q761" i="2"/>
  <c r="Q760" i="2"/>
  <c r="Q759" i="2"/>
  <c r="Q758" i="2"/>
  <c r="Q757" i="2"/>
  <c r="Q756" i="2"/>
  <c r="Q755" i="2"/>
  <c r="Q754" i="2"/>
  <c r="Q753" i="2"/>
  <c r="Q752" i="2"/>
  <c r="Q751" i="2"/>
  <c r="Q750" i="2"/>
  <c r="Q749" i="2"/>
  <c r="Q748" i="2"/>
  <c r="Q747" i="2"/>
  <c r="Q746" i="2"/>
  <c r="Q745" i="2"/>
  <c r="Q744" i="2"/>
  <c r="Q743" i="2"/>
  <c r="Q742" i="2"/>
  <c r="Q741" i="2"/>
  <c r="Q740" i="2"/>
  <c r="Q739" i="2"/>
  <c r="Q738" i="2"/>
  <c r="Q737" i="2"/>
  <c r="Q736" i="2"/>
  <c r="Q735" i="2"/>
  <c r="Q734" i="2"/>
  <c r="Q733" i="2"/>
  <c r="Q732" i="2"/>
  <c r="Q731" i="2"/>
  <c r="Q730" i="2"/>
  <c r="Q729" i="2"/>
  <c r="Q728" i="2"/>
  <c r="Q727" i="2"/>
  <c r="Q726" i="2"/>
  <c r="Q725" i="2"/>
  <c r="Q724" i="2"/>
  <c r="Q723" i="2"/>
  <c r="Q722" i="2"/>
  <c r="Q721" i="2"/>
  <c r="Q720" i="2"/>
  <c r="Q719" i="2"/>
  <c r="Q718" i="2"/>
  <c r="Q717" i="2"/>
  <c r="Q716" i="2"/>
  <c r="Q715" i="2"/>
  <c r="Q714" i="2"/>
  <c r="Q713" i="2"/>
  <c r="Q712" i="2"/>
  <c r="Q711" i="2"/>
  <c r="Q710" i="2"/>
  <c r="Q709" i="2"/>
  <c r="Q708" i="2"/>
  <c r="Q707" i="2"/>
  <c r="Q706" i="2"/>
  <c r="Q705" i="2"/>
  <c r="Q704" i="2"/>
  <c r="Q703" i="2"/>
  <c r="Q702" i="2"/>
  <c r="Q701" i="2"/>
  <c r="Q700" i="2"/>
  <c r="Q699" i="2"/>
  <c r="Q698" i="2"/>
  <c r="Q697" i="2"/>
  <c r="Q696" i="2"/>
  <c r="Q695" i="2"/>
  <c r="Q694" i="2"/>
  <c r="Q693" i="2"/>
  <c r="Q692" i="2"/>
  <c r="Q691" i="2"/>
  <c r="Q690" i="2"/>
  <c r="Q689" i="2"/>
  <c r="Q688" i="2"/>
  <c r="Q687" i="2"/>
  <c r="Q686" i="2"/>
  <c r="Q685" i="2"/>
  <c r="Q684" i="2"/>
  <c r="Q683" i="2"/>
  <c r="Q682" i="2"/>
  <c r="Q681" i="2"/>
  <c r="Q680" i="2"/>
  <c r="Q679" i="2"/>
  <c r="Q678" i="2"/>
  <c r="Q677" i="2"/>
  <c r="Q676" i="2"/>
  <c r="Q675" i="2"/>
  <c r="Q674" i="2"/>
  <c r="Q673" i="2"/>
  <c r="Q672" i="2"/>
  <c r="Q671" i="2"/>
  <c r="Q670" i="2"/>
  <c r="Q669" i="2"/>
  <c r="Q668" i="2"/>
  <c r="Q667" i="2"/>
  <c r="Q666" i="2"/>
  <c r="Q665" i="2"/>
  <c r="Q664" i="2"/>
  <c r="Q663" i="2"/>
  <c r="Q662" i="2"/>
  <c r="Q661" i="2"/>
  <c r="Q660" i="2"/>
  <c r="Q659" i="2"/>
  <c r="Q658" i="2"/>
  <c r="Q657" i="2"/>
  <c r="Q656" i="2"/>
  <c r="Q655" i="2"/>
  <c r="Q654" i="2"/>
  <c r="Q653" i="2"/>
  <c r="Q652" i="2"/>
  <c r="Q651" i="2"/>
  <c r="Q650" i="2"/>
  <c r="Q649" i="2"/>
  <c r="Q648" i="2"/>
  <c r="Q647" i="2"/>
  <c r="Q646" i="2"/>
  <c r="Q645" i="2"/>
  <c r="Q644" i="2"/>
  <c r="Q643" i="2"/>
  <c r="Q642" i="2"/>
  <c r="Q641" i="2"/>
  <c r="Q640" i="2"/>
  <c r="Q639" i="2"/>
  <c r="Q638" i="2"/>
  <c r="Q637" i="2"/>
  <c r="Q636" i="2"/>
  <c r="Q635" i="2"/>
  <c r="Q634" i="2"/>
  <c r="Q633" i="2"/>
  <c r="Q632" i="2"/>
  <c r="Q631" i="2"/>
  <c r="Q630" i="2"/>
  <c r="Q629" i="2"/>
  <c r="Q628" i="2"/>
  <c r="Q627" i="2"/>
  <c r="Q626" i="2"/>
  <c r="Q625" i="2"/>
  <c r="Q624" i="2"/>
  <c r="Q623" i="2"/>
  <c r="Q622" i="2"/>
  <c r="Q621" i="2"/>
  <c r="Q620" i="2"/>
  <c r="Q619" i="2"/>
  <c r="Q618" i="2"/>
  <c r="Q617" i="2"/>
  <c r="Q616" i="2"/>
  <c r="Q615" i="2"/>
  <c r="Q614" i="2"/>
  <c r="Q613" i="2"/>
  <c r="Q612" i="2"/>
  <c r="Q611" i="2"/>
  <c r="Q610" i="2"/>
  <c r="Q609" i="2"/>
  <c r="Q608" i="2"/>
  <c r="Q607" i="2"/>
  <c r="Q606" i="2"/>
  <c r="Q605" i="2"/>
  <c r="Q604" i="2"/>
  <c r="Q603" i="2"/>
  <c r="Q602" i="2"/>
  <c r="Q601" i="2"/>
  <c r="Q600" i="2"/>
  <c r="Q599" i="2"/>
  <c r="Q598" i="2"/>
  <c r="Q597" i="2"/>
  <c r="Q596" i="2"/>
  <c r="Q595" i="2"/>
  <c r="Q594" i="2"/>
  <c r="Q593" i="2"/>
  <c r="Q592" i="2"/>
  <c r="Q591" i="2"/>
  <c r="Q590" i="2"/>
  <c r="Q589" i="2"/>
  <c r="Q588" i="2"/>
  <c r="Q587" i="2"/>
  <c r="Q586" i="2"/>
  <c r="Q585" i="2"/>
  <c r="Q584" i="2"/>
  <c r="Q583" i="2"/>
  <c r="Q582" i="2"/>
  <c r="Q581" i="2"/>
  <c r="Q580" i="2"/>
  <c r="Q579" i="2"/>
  <c r="Q578" i="2"/>
  <c r="Q577" i="2"/>
  <c r="Q576" i="2"/>
  <c r="Q575" i="2"/>
  <c r="Q574" i="2"/>
  <c r="Q573" i="2"/>
  <c r="Q572" i="2"/>
  <c r="Q571" i="2"/>
  <c r="Q570" i="2"/>
  <c r="Q569" i="2"/>
  <c r="Q568" i="2"/>
  <c r="Q567" i="2"/>
  <c r="Q566" i="2"/>
  <c r="Q565" i="2"/>
  <c r="Q564" i="2"/>
  <c r="Q563" i="2"/>
  <c r="Q562" i="2"/>
  <c r="Q561" i="2"/>
  <c r="Q560" i="2"/>
  <c r="Q559" i="2"/>
  <c r="Q558" i="2"/>
  <c r="Q557" i="2"/>
  <c r="Q556" i="2"/>
  <c r="Q555" i="2"/>
  <c r="Q554" i="2"/>
  <c r="Q553" i="2"/>
  <c r="Q552" i="2"/>
  <c r="Q551" i="2"/>
  <c r="Q550" i="2"/>
  <c r="Q549" i="2"/>
  <c r="Q548" i="2"/>
  <c r="Q547" i="2"/>
  <c r="Q546" i="2"/>
  <c r="Q545" i="2"/>
  <c r="Q544" i="2"/>
  <c r="Q543" i="2"/>
  <c r="Q542" i="2"/>
  <c r="Q541" i="2"/>
  <c r="Q540" i="2"/>
  <c r="Q539" i="2"/>
  <c r="Q538" i="2"/>
  <c r="Q537" i="2"/>
  <c r="Q536" i="2"/>
  <c r="Q535" i="2"/>
  <c r="Q534" i="2"/>
  <c r="Q533" i="2"/>
  <c r="Q532" i="2"/>
  <c r="Q531" i="2"/>
  <c r="Q530" i="2"/>
  <c r="Q529" i="2"/>
  <c r="Q528" i="2"/>
  <c r="Q527" i="2"/>
  <c r="Q526" i="2"/>
  <c r="Q525" i="2"/>
  <c r="Q524" i="2"/>
  <c r="Q523" i="2"/>
  <c r="Q522" i="2"/>
  <c r="Q521" i="2"/>
  <c r="Q520" i="2"/>
  <c r="Q519" i="2"/>
  <c r="Q518" i="2"/>
  <c r="Q517" i="2"/>
  <c r="Q516" i="2"/>
  <c r="Q515" i="2"/>
  <c r="Q514" i="2"/>
  <c r="Q513" i="2"/>
  <c r="Q512" i="2"/>
  <c r="Q511" i="2"/>
  <c r="Q510" i="2"/>
  <c r="Q509" i="2"/>
  <c r="Q508" i="2"/>
  <c r="Q507" i="2"/>
  <c r="Q506" i="2"/>
  <c r="Q505" i="2"/>
  <c r="Q504" i="2"/>
  <c r="Q503" i="2"/>
  <c r="Q502" i="2"/>
  <c r="Q501" i="2"/>
  <c r="Q500" i="2"/>
  <c r="Q499" i="2"/>
  <c r="Q498" i="2"/>
  <c r="Q497" i="2"/>
  <c r="Q496" i="2"/>
  <c r="Q495" i="2"/>
  <c r="Q494" i="2"/>
  <c r="Q493" i="2"/>
  <c r="Q492" i="2"/>
  <c r="Q491" i="2"/>
  <c r="Q490" i="2"/>
  <c r="Q489" i="2"/>
  <c r="Q488" i="2"/>
  <c r="Q487" i="2"/>
  <c r="Q486" i="2"/>
  <c r="Q485" i="2"/>
  <c r="Q484" i="2"/>
  <c r="Q483" i="2"/>
  <c r="Q482" i="2"/>
  <c r="Q481" i="2"/>
  <c r="Q480" i="2"/>
  <c r="Q479" i="2"/>
  <c r="Q478" i="2"/>
  <c r="Q477" i="2"/>
  <c r="Q476" i="2"/>
  <c r="Q475" i="2"/>
  <c r="Q474" i="2"/>
  <c r="Q473" i="2"/>
  <c r="Q472" i="2"/>
  <c r="Q471" i="2"/>
  <c r="Q470" i="2"/>
  <c r="Q469" i="2"/>
  <c r="Q468" i="2"/>
  <c r="Q467" i="2"/>
  <c r="Q466" i="2"/>
  <c r="Q465" i="2"/>
  <c r="Q464" i="2"/>
  <c r="Q463" i="2"/>
  <c r="Q462" i="2"/>
  <c r="Q461" i="2"/>
  <c r="Q460" i="2"/>
  <c r="Q459" i="2"/>
  <c r="Q458" i="2"/>
  <c r="Q457" i="2"/>
  <c r="Q456" i="2"/>
  <c r="Q455" i="2"/>
  <c r="Q454" i="2"/>
  <c r="Q453" i="2"/>
  <c r="Q452" i="2"/>
  <c r="Q451" i="2"/>
  <c r="Q450" i="2"/>
  <c r="Q449" i="2"/>
  <c r="Q448" i="2"/>
  <c r="Q447" i="2"/>
  <c r="Q446" i="2"/>
  <c r="Q445" i="2"/>
  <c r="Q444" i="2"/>
  <c r="Q443" i="2"/>
  <c r="Q442" i="2"/>
  <c r="Q441" i="2"/>
  <c r="Q440" i="2"/>
  <c r="Q439" i="2"/>
  <c r="Q438" i="2"/>
  <c r="Q437" i="2"/>
  <c r="Q436" i="2"/>
  <c r="Q435" i="2"/>
  <c r="Q434" i="2"/>
  <c r="Q433" i="2"/>
  <c r="Q432" i="2"/>
  <c r="Q431" i="2"/>
  <c r="Q430" i="2"/>
  <c r="Q429" i="2"/>
  <c r="Q428" i="2"/>
  <c r="Q427" i="2"/>
  <c r="Q426" i="2"/>
  <c r="Q425" i="2"/>
  <c r="Q424" i="2"/>
  <c r="Q423" i="2"/>
  <c r="Q422" i="2"/>
  <c r="Q421" i="2"/>
  <c r="Q420" i="2"/>
  <c r="Q419" i="2"/>
  <c r="Q418" i="2"/>
  <c r="Q417" i="2"/>
  <c r="Q416" i="2"/>
  <c r="Q415" i="2"/>
  <c r="Q414" i="2"/>
  <c r="Q413" i="2"/>
  <c r="Q412" i="2"/>
  <c r="Q411" i="2"/>
  <c r="Q410" i="2"/>
  <c r="Q409" i="2"/>
  <c r="Q408" i="2"/>
  <c r="Q407" i="2"/>
  <c r="Q406" i="2"/>
  <c r="Q405" i="2"/>
  <c r="Q404" i="2"/>
  <c r="Q403" i="2"/>
  <c r="Q402" i="2"/>
  <c r="Q401" i="2"/>
  <c r="Q400" i="2"/>
  <c r="Q399" i="2"/>
  <c r="Q398" i="2"/>
  <c r="Q397" i="2"/>
  <c r="Q396" i="2"/>
  <c r="Q395" i="2"/>
  <c r="Q394" i="2"/>
  <c r="Q393" i="2"/>
  <c r="Q392" i="2"/>
  <c r="Q391" i="2"/>
  <c r="Q390" i="2"/>
  <c r="Q389" i="2"/>
  <c r="Q388" i="2"/>
  <c r="Q387" i="2"/>
  <c r="Q386" i="2"/>
  <c r="Q385" i="2"/>
  <c r="Q384" i="2"/>
  <c r="Q383" i="2"/>
  <c r="Q382" i="2"/>
  <c r="Q381" i="2"/>
  <c r="Q380" i="2"/>
  <c r="Q379" i="2"/>
  <c r="Q378" i="2"/>
  <c r="Q377" i="2"/>
  <c r="Q376" i="2"/>
  <c r="Q375" i="2"/>
  <c r="Q374" i="2"/>
  <c r="Q373" i="2"/>
  <c r="Q372" i="2"/>
  <c r="Q371" i="2"/>
  <c r="Q370" i="2"/>
  <c r="Q369" i="2"/>
  <c r="Q368" i="2"/>
  <c r="Q367" i="2"/>
  <c r="Q366" i="2"/>
  <c r="Q365" i="2"/>
  <c r="Q364" i="2"/>
  <c r="Q363" i="2"/>
  <c r="Q362" i="2"/>
  <c r="Q361" i="2"/>
  <c r="Q360" i="2"/>
  <c r="Q359" i="2"/>
  <c r="Q358" i="2"/>
  <c r="Q357" i="2"/>
  <c r="Q356" i="2"/>
  <c r="Q355" i="2"/>
  <c r="Q354" i="2"/>
  <c r="Q353" i="2"/>
  <c r="Q352" i="2"/>
  <c r="Q351" i="2"/>
  <c r="Q350" i="2"/>
  <c r="Q349" i="2"/>
  <c r="Q348" i="2"/>
  <c r="Q347" i="2"/>
  <c r="Q346" i="2"/>
  <c r="Q345" i="2"/>
  <c r="Q344" i="2"/>
  <c r="Q343" i="2"/>
  <c r="Q342" i="2"/>
  <c r="Q341" i="2"/>
  <c r="Q340" i="2"/>
  <c r="Q339" i="2"/>
  <c r="Q338" i="2"/>
  <c r="Q337" i="2"/>
  <c r="Q336" i="2"/>
  <c r="Q335" i="2"/>
  <c r="Q334" i="2"/>
  <c r="Q333" i="2"/>
  <c r="Q332" i="2"/>
  <c r="Q331" i="2"/>
  <c r="Q330" i="2"/>
  <c r="Q329" i="2"/>
  <c r="Q328" i="2"/>
  <c r="Q327" i="2"/>
  <c r="Q326" i="2"/>
  <c r="Q325" i="2"/>
  <c r="Q324" i="2"/>
  <c r="Q323" i="2"/>
  <c r="Q322" i="2"/>
  <c r="Q321" i="2"/>
  <c r="Q320" i="2"/>
  <c r="Q319" i="2"/>
  <c r="Q318" i="2"/>
  <c r="Q317" i="2"/>
  <c r="Q316" i="2"/>
  <c r="Q315" i="2"/>
  <c r="Q314" i="2"/>
  <c r="Q313" i="2"/>
  <c r="Q312" i="2"/>
  <c r="Q311" i="2"/>
  <c r="Q310" i="2"/>
  <c r="Q309" i="2"/>
  <c r="Q308" i="2"/>
  <c r="Q307" i="2"/>
  <c r="Q306" i="2"/>
  <c r="Q305" i="2"/>
  <c r="Q304" i="2"/>
  <c r="Q303" i="2"/>
  <c r="Q302" i="2"/>
  <c r="Q301" i="2"/>
  <c r="Q300" i="2"/>
  <c r="Q299" i="2"/>
  <c r="Q298" i="2"/>
  <c r="Q297" i="2"/>
  <c r="Q296" i="2"/>
  <c r="Q295" i="2"/>
  <c r="Q294" i="2"/>
  <c r="Q293" i="2"/>
  <c r="Q292" i="2"/>
  <c r="Q291" i="2"/>
  <c r="Q290" i="2"/>
  <c r="Q289" i="2"/>
  <c r="Q288" i="2"/>
  <c r="Q287" i="2"/>
  <c r="Q286" i="2"/>
  <c r="Q285" i="2"/>
  <c r="Q284" i="2"/>
  <c r="Q283" i="2"/>
  <c r="Q282" i="2"/>
  <c r="Q281" i="2"/>
  <c r="Q280" i="2"/>
  <c r="Q279" i="2"/>
  <c r="Q278" i="2"/>
  <c r="Q277" i="2"/>
  <c r="Q276" i="2"/>
  <c r="Q275" i="2"/>
  <c r="Q274" i="2"/>
  <c r="Q273" i="2"/>
  <c r="Q272" i="2"/>
  <c r="Q271" i="2"/>
  <c r="Q270" i="2"/>
  <c r="Q269" i="2"/>
  <c r="Q268" i="2"/>
  <c r="Q267" i="2"/>
  <c r="Q266" i="2"/>
  <c r="Q265" i="2"/>
  <c r="Q264" i="2"/>
  <c r="Q263" i="2"/>
  <c r="Q262" i="2"/>
  <c r="Q261" i="2"/>
  <c r="Q260" i="2"/>
  <c r="Q259" i="2"/>
  <c r="Q258" i="2"/>
  <c r="Q257" i="2"/>
  <c r="Q256" i="2"/>
  <c r="Q255" i="2"/>
  <c r="Q254" i="2"/>
  <c r="Q253" i="2"/>
  <c r="Q252" i="2"/>
  <c r="Q251" i="2"/>
  <c r="Q250" i="2"/>
  <c r="Q249" i="2"/>
  <c r="Q248" i="2"/>
  <c r="Q247" i="2"/>
  <c r="Q246" i="2"/>
  <c r="Q245" i="2"/>
  <c r="Q244" i="2"/>
  <c r="Q243" i="2"/>
  <c r="Q242" i="2"/>
  <c r="Q241" i="2"/>
  <c r="Q240" i="2"/>
  <c r="Q239" i="2"/>
  <c r="Q238" i="2"/>
  <c r="Q237" i="2"/>
  <c r="Q236" i="2"/>
  <c r="Q235" i="2"/>
  <c r="Q234" i="2"/>
  <c r="Q233" i="2"/>
  <c r="Q232" i="2"/>
  <c r="Q231" i="2"/>
  <c r="Q230" i="2"/>
  <c r="Q229" i="2"/>
  <c r="Q228" i="2"/>
  <c r="Q227" i="2"/>
  <c r="Q226" i="2"/>
  <c r="Q225" i="2"/>
  <c r="Q224" i="2"/>
  <c r="Q223" i="2"/>
  <c r="Q222" i="2"/>
  <c r="Q221" i="2"/>
  <c r="Q220" i="2"/>
  <c r="Q219" i="2"/>
  <c r="Q218" i="2"/>
  <c r="Q217" i="2"/>
  <c r="Q216" i="2"/>
  <c r="Q215" i="2"/>
  <c r="Q214" i="2"/>
  <c r="Q213" i="2"/>
  <c r="Q212" i="2"/>
  <c r="Q211" i="2"/>
  <c r="Q210" i="2"/>
  <c r="Q209" i="2"/>
  <c r="Q208" i="2"/>
  <c r="Q207" i="2"/>
  <c r="Q206" i="2"/>
  <c r="Q205" i="2"/>
  <c r="Q204" i="2"/>
  <c r="Q203" i="2"/>
  <c r="Q202" i="2"/>
  <c r="Q201" i="2"/>
  <c r="Q200" i="2"/>
  <c r="Q199" i="2"/>
  <c r="Q198" i="2"/>
  <c r="Q197" i="2"/>
  <c r="Q196" i="2"/>
  <c r="Q195" i="2"/>
  <c r="Q194" i="2"/>
  <c r="Q193" i="2"/>
  <c r="Q192" i="2"/>
  <c r="Q191" i="2"/>
  <c r="Q190" i="2"/>
  <c r="Q189" i="2"/>
  <c r="Q188" i="2"/>
  <c r="Q187" i="2"/>
  <c r="Q186" i="2"/>
  <c r="Q185" i="2"/>
  <c r="Q184" i="2"/>
  <c r="Q183" i="2"/>
  <c r="Q182" i="2"/>
  <c r="Q181" i="2"/>
  <c r="Q180" i="2"/>
  <c r="Q179" i="2"/>
  <c r="Q178" i="2"/>
  <c r="Q177" i="2"/>
  <c r="Q176" i="2"/>
  <c r="Q175" i="2"/>
  <c r="Q174" i="2"/>
  <c r="Q173" i="2"/>
  <c r="Q172" i="2"/>
  <c r="Q171" i="2"/>
  <c r="Q170" i="2"/>
  <c r="Q169" i="2"/>
  <c r="Q168" i="2"/>
  <c r="Q167" i="2"/>
  <c r="Q166" i="2"/>
  <c r="Q165" i="2"/>
  <c r="Q164" i="2"/>
  <c r="Q163" i="2"/>
  <c r="Q162" i="2"/>
  <c r="Q161" i="2"/>
  <c r="Q160" i="2"/>
  <c r="Q159" i="2"/>
  <c r="Q158" i="2"/>
  <c r="Q157" i="2"/>
  <c r="Q156" i="2"/>
  <c r="Q155" i="2"/>
  <c r="Q154" i="2"/>
  <c r="Q153" i="2"/>
  <c r="Q152" i="2"/>
  <c r="Q151" i="2"/>
  <c r="Q150" i="2"/>
  <c r="Q149" i="2"/>
  <c r="Q148" i="2"/>
  <c r="Q147" i="2"/>
  <c r="Q146" i="2"/>
  <c r="Q145" i="2"/>
  <c r="Q144" i="2"/>
  <c r="Q143" i="2"/>
  <c r="Q142" i="2"/>
  <c r="Q141" i="2"/>
  <c r="Q140" i="2"/>
  <c r="Q139" i="2"/>
  <c r="Q138" i="2"/>
  <c r="Q137" i="2"/>
  <c r="Q136" i="2"/>
  <c r="Q135" i="2"/>
  <c r="Q134" i="2"/>
  <c r="Q133" i="2"/>
  <c r="Q132" i="2"/>
  <c r="Q131" i="2"/>
  <c r="Q130" i="2"/>
  <c r="Q129" i="2"/>
  <c r="Q128" i="2"/>
  <c r="Q127" i="2"/>
  <c r="Q126" i="2"/>
  <c r="Q125" i="2"/>
  <c r="Q124" i="2"/>
  <c r="Q123" i="2"/>
  <c r="Q122" i="2"/>
  <c r="Q121" i="2"/>
  <c r="Q120" i="2"/>
  <c r="Q119" i="2"/>
  <c r="Q118" i="2"/>
  <c r="Q117" i="2"/>
  <c r="Q116" i="2"/>
  <c r="Q115" i="2"/>
  <c r="Q114" i="2"/>
  <c r="Q113" i="2"/>
  <c r="Q112" i="2"/>
  <c r="Q111" i="2"/>
  <c r="Q110" i="2"/>
  <c r="Q109" i="2"/>
  <c r="Q108" i="2"/>
  <c r="Q107" i="2"/>
  <c r="Q106" i="2"/>
  <c r="Q105" i="2"/>
  <c r="Q104" i="2"/>
  <c r="Q103" i="2"/>
  <c r="Q102" i="2"/>
  <c r="Q101" i="2"/>
  <c r="Q100" i="2"/>
  <c r="Q99" i="2"/>
  <c r="Q98" i="2"/>
  <c r="Q97" i="2"/>
  <c r="Q96" i="2"/>
  <c r="Q95" i="2"/>
  <c r="Q94" i="2"/>
  <c r="Q93" i="2"/>
  <c r="Q92" i="2"/>
  <c r="Q91" i="2"/>
  <c r="Q90" i="2"/>
  <c r="Q89" i="2"/>
  <c r="Q88" i="2"/>
  <c r="Q87" i="2"/>
  <c r="Q86" i="2"/>
  <c r="Q85" i="2"/>
  <c r="Q84" i="2"/>
  <c r="Q83" i="2"/>
  <c r="Q82" i="2"/>
  <c r="Q81" i="2"/>
  <c r="Q80" i="2"/>
  <c r="Q79" i="2"/>
  <c r="Q78" i="2"/>
  <c r="Q77" i="2"/>
  <c r="Q76" i="2"/>
  <c r="Q75" i="2"/>
  <c r="Q74" i="2"/>
  <c r="Q73" i="2"/>
  <c r="Q72" i="2"/>
  <c r="Q71" i="2"/>
  <c r="Q70" i="2"/>
  <c r="Q69" i="2"/>
  <c r="Q68" i="2"/>
  <c r="Q67" i="2"/>
  <c r="Q66" i="2"/>
  <c r="Q65" i="2"/>
  <c r="Q64" i="2"/>
  <c r="Q63" i="2"/>
  <c r="Q62" i="2"/>
  <c r="Q61" i="2"/>
  <c r="Q60" i="2"/>
  <c r="Q59" i="2"/>
  <c r="Q58" i="2"/>
  <c r="Q57" i="2"/>
  <c r="Q56" i="2"/>
  <c r="Q55" i="2"/>
  <c r="Q54" i="2"/>
  <c r="Q53" i="2"/>
  <c r="Q52" i="2"/>
  <c r="Q51" i="2"/>
  <c r="Q50" i="2"/>
  <c r="Q49" i="2"/>
  <c r="Q48" i="2"/>
  <c r="Q47" i="2"/>
  <c r="Q46" i="2"/>
  <c r="Q45" i="2"/>
  <c r="Q44" i="2"/>
  <c r="Q43" i="2"/>
  <c r="Q42" i="2"/>
  <c r="Q41" i="2"/>
  <c r="Q40" i="2"/>
  <c r="Q39" i="2"/>
  <c r="Q38" i="2"/>
  <c r="Q37" i="2"/>
  <c r="Q36" i="2"/>
  <c r="Q35" i="2"/>
  <c r="Q34" i="2"/>
  <c r="Q33" i="2"/>
  <c r="Q32" i="2"/>
  <c r="Q31" i="2"/>
  <c r="Q30" i="2"/>
  <c r="Q29" i="2"/>
  <c r="Q28" i="2"/>
  <c r="Q27" i="2"/>
  <c r="Q26" i="2"/>
  <c r="Q25" i="2"/>
  <c r="Q24" i="2"/>
  <c r="Q23" i="2"/>
  <c r="Q22" i="2"/>
  <c r="Q21" i="2"/>
  <c r="Q20" i="2"/>
  <c r="Q19" i="2"/>
  <c r="Q18" i="2"/>
  <c r="Q17" i="2"/>
  <c r="Q16" i="2"/>
  <c r="Q15" i="2"/>
  <c r="Q14" i="2"/>
  <c r="Q13" i="2"/>
  <c r="Q12" i="2"/>
  <c r="Q11" i="2"/>
  <c r="Q10" i="2"/>
  <c r="Q9" i="2"/>
  <c r="Q8" i="2"/>
  <c r="Q7" i="2"/>
  <c r="Q6" i="2"/>
  <c r="Q5" i="2"/>
  <c r="Q4" i="2"/>
  <c r="Q3" i="2"/>
  <c r="Q2" i="2"/>
  <c r="P5" i="2" l="1"/>
  <c r="P6" i="2"/>
  <c r="P14" i="2"/>
  <c r="P22" i="2"/>
  <c r="P30" i="2"/>
  <c r="P38" i="2"/>
  <c r="P46" i="2"/>
  <c r="P54" i="2"/>
  <c r="P62" i="2"/>
  <c r="P70" i="2"/>
  <c r="P78" i="2"/>
  <c r="P86" i="2"/>
  <c r="P94" i="2"/>
  <c r="P102" i="2"/>
  <c r="P110" i="2"/>
  <c r="P118" i="2"/>
  <c r="P126" i="2"/>
  <c r="P134" i="2"/>
  <c r="P142" i="2"/>
  <c r="P150" i="2"/>
  <c r="P158" i="2"/>
  <c r="P166" i="2"/>
  <c r="P174" i="2"/>
  <c r="P182" i="2"/>
  <c r="P190" i="2"/>
  <c r="P198" i="2"/>
  <c r="P206" i="2"/>
  <c r="P214" i="2"/>
  <c r="P222" i="2"/>
  <c r="P230" i="2"/>
  <c r="P238" i="2"/>
  <c r="P246" i="2"/>
  <c r="P254" i="2"/>
  <c r="P262" i="2"/>
  <c r="P270" i="2"/>
  <c r="P278" i="2"/>
  <c r="P286" i="2"/>
  <c r="P294" i="2"/>
  <c r="P302" i="2"/>
  <c r="P310" i="2"/>
  <c r="P318" i="2"/>
  <c r="P326" i="2"/>
  <c r="P334" i="2"/>
  <c r="P342" i="2"/>
  <c r="P350" i="2"/>
  <c r="P358" i="2"/>
  <c r="P366" i="2"/>
  <c r="P374" i="2"/>
  <c r="P382" i="2"/>
  <c r="P390" i="2"/>
  <c r="P398" i="2"/>
  <c r="P406" i="2"/>
  <c r="P414" i="2"/>
  <c r="P422" i="2"/>
  <c r="P430" i="2"/>
  <c r="P438" i="2"/>
  <c r="P446" i="2"/>
  <c r="P454" i="2"/>
  <c r="P462" i="2"/>
  <c r="P470" i="2"/>
  <c r="P478" i="2"/>
  <c r="P486" i="2"/>
  <c r="P7" i="2"/>
  <c r="P15" i="2"/>
  <c r="P23" i="2"/>
  <c r="P31" i="2"/>
  <c r="P39" i="2"/>
  <c r="P47" i="2"/>
  <c r="P55" i="2"/>
  <c r="P63" i="2"/>
  <c r="P71" i="2"/>
  <c r="P79" i="2"/>
  <c r="P87" i="2"/>
  <c r="P95" i="2"/>
  <c r="P103" i="2"/>
  <c r="P111" i="2"/>
  <c r="P119" i="2"/>
  <c r="P127" i="2"/>
  <c r="P135" i="2"/>
  <c r="P143" i="2"/>
  <c r="P151" i="2"/>
  <c r="P159" i="2"/>
  <c r="P167" i="2"/>
  <c r="P175" i="2"/>
  <c r="P183" i="2"/>
  <c r="P191" i="2"/>
  <c r="P199" i="2"/>
  <c r="P207" i="2"/>
  <c r="P215" i="2"/>
  <c r="P223" i="2"/>
  <c r="P231" i="2"/>
  <c r="P239" i="2"/>
  <c r="P247" i="2"/>
  <c r="P255" i="2"/>
  <c r="P263" i="2"/>
  <c r="P271" i="2"/>
  <c r="P279" i="2"/>
  <c r="P287" i="2"/>
  <c r="P295" i="2"/>
  <c r="P303" i="2"/>
  <c r="P311" i="2"/>
  <c r="P319" i="2"/>
  <c r="P327" i="2"/>
  <c r="P335" i="2"/>
  <c r="P343" i="2"/>
  <c r="P351" i="2"/>
  <c r="P359" i="2"/>
  <c r="P367" i="2"/>
  <c r="P375" i="2"/>
  <c r="P383" i="2"/>
  <c r="P391" i="2"/>
  <c r="P399" i="2"/>
  <c r="P407" i="2"/>
  <c r="P415" i="2"/>
  <c r="P423" i="2"/>
  <c r="P431" i="2"/>
  <c r="P439" i="2"/>
  <c r="P447" i="2"/>
  <c r="P455" i="2"/>
  <c r="P463" i="2"/>
  <c r="P471" i="2"/>
  <c r="P479" i="2"/>
  <c r="P487" i="2"/>
  <c r="P495" i="2"/>
  <c r="P503" i="2"/>
  <c r="P511" i="2"/>
  <c r="P519" i="2"/>
  <c r="P527" i="2"/>
  <c r="P535" i="2"/>
  <c r="P543" i="2"/>
  <c r="P551" i="2"/>
  <c r="P559" i="2"/>
  <c r="P567" i="2"/>
  <c r="P575" i="2"/>
  <c r="P583" i="2"/>
  <c r="P591" i="2"/>
  <c r="P599" i="2"/>
  <c r="P607" i="2"/>
  <c r="P615" i="2"/>
  <c r="P623" i="2"/>
  <c r="P631" i="2"/>
  <c r="P639" i="2"/>
  <c r="P647" i="2"/>
  <c r="P655" i="2"/>
  <c r="P663" i="2"/>
  <c r="P671" i="2"/>
  <c r="P679" i="2"/>
  <c r="P687" i="2"/>
  <c r="P695" i="2"/>
  <c r="P703" i="2"/>
  <c r="P711" i="2"/>
  <c r="P719" i="2"/>
  <c r="P727" i="2"/>
  <c r="P735" i="2"/>
  <c r="P743" i="2"/>
  <c r="P751" i="2"/>
  <c r="P759" i="2"/>
  <c r="P767" i="2"/>
  <c r="P775" i="2"/>
  <c r="P783" i="2"/>
  <c r="P791" i="2"/>
  <c r="P799" i="2"/>
  <c r="P807" i="2"/>
  <c r="P815" i="2"/>
  <c r="P823" i="2"/>
  <c r="P831" i="2"/>
  <c r="P839" i="2"/>
  <c r="P847" i="2"/>
  <c r="P855" i="2"/>
  <c r="P863" i="2"/>
  <c r="P871" i="2"/>
  <c r="P879" i="2"/>
  <c r="P887" i="2"/>
  <c r="P895" i="2"/>
  <c r="P903" i="2"/>
  <c r="P911" i="2"/>
  <c r="P313" i="2"/>
  <c r="P353" i="2"/>
  <c r="P377" i="2"/>
  <c r="P401" i="2"/>
  <c r="P425" i="2"/>
  <c r="P465" i="2"/>
  <c r="P481" i="2"/>
  <c r="P505" i="2"/>
  <c r="P529" i="2"/>
  <c r="P561" i="2"/>
  <c r="P577" i="2"/>
  <c r="P8" i="2"/>
  <c r="P16" i="2"/>
  <c r="P24" i="2"/>
  <c r="P32" i="2"/>
  <c r="P40" i="2"/>
  <c r="P48" i="2"/>
  <c r="P56" i="2"/>
  <c r="P64" i="2"/>
  <c r="P72" i="2"/>
  <c r="P80" i="2"/>
  <c r="P88" i="2"/>
  <c r="P96" i="2"/>
  <c r="P104" i="2"/>
  <c r="P112" i="2"/>
  <c r="P120" i="2"/>
  <c r="P128" i="2"/>
  <c r="P136" i="2"/>
  <c r="P144" i="2"/>
  <c r="P152" i="2"/>
  <c r="P160" i="2"/>
  <c r="P168" i="2"/>
  <c r="P176" i="2"/>
  <c r="P184" i="2"/>
  <c r="P192" i="2"/>
  <c r="P200" i="2"/>
  <c r="P208" i="2"/>
  <c r="P216" i="2"/>
  <c r="P224" i="2"/>
  <c r="P232" i="2"/>
  <c r="P240" i="2"/>
  <c r="P248" i="2"/>
  <c r="P256" i="2"/>
  <c r="P264" i="2"/>
  <c r="P272" i="2"/>
  <c r="P280" i="2"/>
  <c r="P288" i="2"/>
  <c r="P296" i="2"/>
  <c r="P304" i="2"/>
  <c r="P312" i="2"/>
  <c r="P320" i="2"/>
  <c r="P328" i="2"/>
  <c r="P336" i="2"/>
  <c r="P344" i="2"/>
  <c r="P352" i="2"/>
  <c r="P360" i="2"/>
  <c r="P368" i="2"/>
  <c r="P376" i="2"/>
  <c r="P384" i="2"/>
  <c r="P392" i="2"/>
  <c r="P400" i="2"/>
  <c r="P408" i="2"/>
  <c r="P416" i="2"/>
  <c r="P424" i="2"/>
  <c r="P432" i="2"/>
  <c r="P440" i="2"/>
  <c r="P448" i="2"/>
  <c r="P456" i="2"/>
  <c r="P464" i="2"/>
  <c r="P472" i="2"/>
  <c r="P480" i="2"/>
  <c r="P488" i="2"/>
  <c r="P496" i="2"/>
  <c r="P504" i="2"/>
  <c r="P512" i="2"/>
  <c r="P520" i="2"/>
  <c r="P528" i="2"/>
  <c r="P536" i="2"/>
  <c r="P544" i="2"/>
  <c r="P552" i="2"/>
  <c r="P560" i="2"/>
  <c r="P568" i="2"/>
  <c r="P576" i="2"/>
  <c r="P584" i="2"/>
  <c r="P592" i="2"/>
  <c r="P600" i="2"/>
  <c r="P608" i="2"/>
  <c r="P616" i="2"/>
  <c r="P624" i="2"/>
  <c r="P632" i="2"/>
  <c r="P640" i="2"/>
  <c r="P648" i="2"/>
  <c r="P656" i="2"/>
  <c r="P664" i="2"/>
  <c r="P672" i="2"/>
  <c r="P680" i="2"/>
  <c r="P688" i="2"/>
  <c r="P696" i="2"/>
  <c r="P704" i="2"/>
  <c r="P712" i="2"/>
  <c r="P720" i="2"/>
  <c r="P728" i="2"/>
  <c r="P736" i="2"/>
  <c r="P744" i="2"/>
  <c r="P752" i="2"/>
  <c r="P760" i="2"/>
  <c r="P768" i="2"/>
  <c r="P776" i="2"/>
  <c r="P784" i="2"/>
  <c r="P792" i="2"/>
  <c r="P800" i="2"/>
  <c r="P808" i="2"/>
  <c r="P816" i="2"/>
  <c r="P824" i="2"/>
  <c r="P832" i="2"/>
  <c r="P840" i="2"/>
  <c r="P848" i="2"/>
  <c r="P856" i="2"/>
  <c r="P864" i="2"/>
  <c r="P872" i="2"/>
  <c r="P880" i="2"/>
  <c r="P888" i="2"/>
  <c r="P896" i="2"/>
  <c r="P904" i="2"/>
  <c r="P912" i="2"/>
  <c r="P321" i="2"/>
  <c r="P369" i="2"/>
  <c r="P393" i="2"/>
  <c r="P417" i="2"/>
  <c r="P441" i="2"/>
  <c r="P457" i="2"/>
  <c r="P497" i="2"/>
  <c r="P521" i="2"/>
  <c r="P553" i="2"/>
  <c r="P569" i="2"/>
  <c r="P585" i="2"/>
  <c r="P9" i="2"/>
  <c r="P17" i="2"/>
  <c r="P25" i="2"/>
  <c r="P33" i="2"/>
  <c r="P41" i="2"/>
  <c r="P49" i="2"/>
  <c r="P57" i="2"/>
  <c r="P65" i="2"/>
  <c r="P73" i="2"/>
  <c r="P81" i="2"/>
  <c r="P89" i="2"/>
  <c r="P97" i="2"/>
  <c r="P105" i="2"/>
  <c r="P113" i="2"/>
  <c r="P121" i="2"/>
  <c r="P129" i="2"/>
  <c r="P137" i="2"/>
  <c r="P145" i="2"/>
  <c r="P153" i="2"/>
  <c r="P161" i="2"/>
  <c r="P169" i="2"/>
  <c r="P177" i="2"/>
  <c r="P185" i="2"/>
  <c r="P193" i="2"/>
  <c r="P201" i="2"/>
  <c r="P209" i="2"/>
  <c r="P217" i="2"/>
  <c r="P225" i="2"/>
  <c r="P233" i="2"/>
  <c r="P241" i="2"/>
  <c r="P249" i="2"/>
  <c r="P257" i="2"/>
  <c r="P265" i="2"/>
  <c r="P273" i="2"/>
  <c r="P281" i="2"/>
  <c r="P289" i="2"/>
  <c r="P297" i="2"/>
  <c r="P305" i="2"/>
  <c r="P329" i="2"/>
  <c r="P337" i="2"/>
  <c r="P345" i="2"/>
  <c r="P361" i="2"/>
  <c r="P385" i="2"/>
  <c r="P409" i="2"/>
  <c r="P433" i="2"/>
  <c r="P449" i="2"/>
  <c r="P473" i="2"/>
  <c r="P489" i="2"/>
  <c r="P513" i="2"/>
  <c r="P537" i="2"/>
  <c r="P545" i="2"/>
  <c r="P593" i="2"/>
  <c r="P2" i="2"/>
  <c r="P10" i="2"/>
  <c r="P18" i="2"/>
  <c r="P26" i="2"/>
  <c r="P34" i="2"/>
  <c r="P42" i="2"/>
  <c r="P50" i="2"/>
  <c r="P58" i="2"/>
  <c r="P66" i="2"/>
  <c r="P74" i="2"/>
  <c r="P82" i="2"/>
  <c r="P90" i="2"/>
  <c r="P98" i="2"/>
  <c r="P106" i="2"/>
  <c r="P114" i="2"/>
  <c r="P122" i="2"/>
  <c r="P130" i="2"/>
  <c r="P138" i="2"/>
  <c r="P146" i="2"/>
  <c r="P154" i="2"/>
  <c r="P162" i="2"/>
  <c r="P170" i="2"/>
  <c r="P178" i="2"/>
  <c r="P186" i="2"/>
  <c r="P194" i="2"/>
  <c r="P202" i="2"/>
  <c r="P210" i="2"/>
  <c r="P218" i="2"/>
  <c r="P226" i="2"/>
  <c r="P234" i="2"/>
  <c r="P242" i="2"/>
  <c r="P250" i="2"/>
  <c r="P258" i="2"/>
  <c r="P266" i="2"/>
  <c r="P274" i="2"/>
  <c r="P282" i="2"/>
  <c r="P290" i="2"/>
  <c r="P298" i="2"/>
  <c r="P306" i="2"/>
  <c r="P314" i="2"/>
  <c r="P322" i="2"/>
  <c r="P330" i="2"/>
  <c r="P338" i="2"/>
  <c r="P346" i="2"/>
  <c r="P354" i="2"/>
  <c r="P362" i="2"/>
  <c r="P370" i="2"/>
  <c r="P378" i="2"/>
  <c r="P386" i="2"/>
  <c r="P394" i="2"/>
  <c r="P402" i="2"/>
  <c r="P410" i="2"/>
  <c r="P418" i="2"/>
  <c r="P426" i="2"/>
  <c r="P434" i="2"/>
  <c r="P442" i="2"/>
  <c r="P450" i="2"/>
  <c r="P458" i="2"/>
  <c r="P466" i="2"/>
  <c r="P474" i="2"/>
  <c r="P482" i="2"/>
  <c r="P490" i="2"/>
  <c r="P498" i="2"/>
  <c r="P506" i="2"/>
  <c r="P514" i="2"/>
  <c r="P522" i="2"/>
  <c r="P530" i="2"/>
  <c r="P538" i="2"/>
  <c r="P546" i="2"/>
  <c r="P554" i="2"/>
  <c r="P562" i="2"/>
  <c r="P570" i="2"/>
  <c r="P578" i="2"/>
  <c r="P586" i="2"/>
  <c r="P594" i="2"/>
  <c r="P602" i="2"/>
  <c r="P610" i="2"/>
  <c r="P618" i="2"/>
  <c r="P626" i="2"/>
  <c r="P634" i="2"/>
  <c r="P642" i="2"/>
  <c r="P650" i="2"/>
  <c r="P658" i="2"/>
  <c r="P666" i="2"/>
  <c r="P674" i="2"/>
  <c r="P682" i="2"/>
  <c r="P690" i="2"/>
  <c r="P698" i="2"/>
  <c r="P706" i="2"/>
  <c r="P714" i="2"/>
  <c r="P722" i="2"/>
  <c r="P730" i="2"/>
  <c r="P738" i="2"/>
  <c r="P746" i="2"/>
  <c r="P754" i="2"/>
  <c r="P762" i="2"/>
  <c r="P770" i="2"/>
  <c r="P778" i="2"/>
  <c r="P786" i="2"/>
  <c r="P794" i="2"/>
  <c r="P802" i="2"/>
  <c r="P810" i="2"/>
  <c r="P818" i="2"/>
  <c r="P826" i="2"/>
  <c r="P834" i="2"/>
  <c r="P842" i="2"/>
  <c r="P850" i="2"/>
  <c r="P858" i="2"/>
  <c r="P866" i="2"/>
  <c r="P874" i="2"/>
  <c r="P882" i="2"/>
  <c r="P890" i="2"/>
  <c r="P898" i="2"/>
  <c r="P906" i="2"/>
  <c r="P914" i="2"/>
  <c r="P579" i="2"/>
  <c r="P587" i="2"/>
  <c r="P595" i="2"/>
  <c r="P603" i="2"/>
  <c r="P611" i="2"/>
  <c r="P619" i="2"/>
  <c r="P627" i="2"/>
  <c r="P635" i="2"/>
  <c r="P651" i="2"/>
  <c r="P659" i="2"/>
  <c r="P675" i="2"/>
  <c r="P683" i="2"/>
  <c r="P3" i="2"/>
  <c r="P11" i="2"/>
  <c r="P19" i="2"/>
  <c r="P27" i="2"/>
  <c r="P35" i="2"/>
  <c r="P43" i="2"/>
  <c r="P51" i="2"/>
  <c r="P59" i="2"/>
  <c r="P67" i="2"/>
  <c r="P75" i="2"/>
  <c r="P83" i="2"/>
  <c r="P91" i="2"/>
  <c r="P99" i="2"/>
  <c r="P107" i="2"/>
  <c r="P115" i="2"/>
  <c r="P123" i="2"/>
  <c r="P131" i="2"/>
  <c r="P139" i="2"/>
  <c r="P147" i="2"/>
  <c r="P155" i="2"/>
  <c r="P163" i="2"/>
  <c r="P171" i="2"/>
  <c r="P179" i="2"/>
  <c r="P187" i="2"/>
  <c r="P195" i="2"/>
  <c r="P203" i="2"/>
  <c r="P211" i="2"/>
  <c r="P219" i="2"/>
  <c r="P227" i="2"/>
  <c r="P235" i="2"/>
  <c r="P243" i="2"/>
  <c r="P251" i="2"/>
  <c r="P259" i="2"/>
  <c r="P267" i="2"/>
  <c r="P275" i="2"/>
  <c r="P283" i="2"/>
  <c r="P291" i="2"/>
  <c r="P299" i="2"/>
  <c r="P307" i="2"/>
  <c r="P315" i="2"/>
  <c r="P323" i="2"/>
  <c r="P331" i="2"/>
  <c r="P339" i="2"/>
  <c r="P347" i="2"/>
  <c r="P355" i="2"/>
  <c r="P363" i="2"/>
  <c r="P371" i="2"/>
  <c r="P379" i="2"/>
  <c r="P387" i="2"/>
  <c r="P395" i="2"/>
  <c r="P403" i="2"/>
  <c r="P411" i="2"/>
  <c r="P419" i="2"/>
  <c r="P427" i="2"/>
  <c r="P435" i="2"/>
  <c r="P443" i="2"/>
  <c r="P451" i="2"/>
  <c r="P459" i="2"/>
  <c r="P467" i="2"/>
  <c r="P475" i="2"/>
  <c r="P483" i="2"/>
  <c r="P491" i="2"/>
  <c r="P499" i="2"/>
  <c r="P507" i="2"/>
  <c r="P515" i="2"/>
  <c r="P523" i="2"/>
  <c r="P531" i="2"/>
  <c r="P539" i="2"/>
  <c r="P547" i="2"/>
  <c r="P555" i="2"/>
  <c r="P563" i="2"/>
  <c r="P571" i="2"/>
  <c r="P643" i="2"/>
  <c r="P667" i="2"/>
  <c r="P691" i="2"/>
  <c r="P4" i="2"/>
  <c r="P12" i="2"/>
  <c r="P20" i="2"/>
  <c r="P28" i="2"/>
  <c r="P36" i="2"/>
  <c r="P44" i="2"/>
  <c r="P52" i="2"/>
  <c r="P60" i="2"/>
  <c r="P68" i="2"/>
  <c r="P76" i="2"/>
  <c r="P84" i="2"/>
  <c r="P92" i="2"/>
  <c r="P100" i="2"/>
  <c r="P108" i="2"/>
  <c r="P116" i="2"/>
  <c r="P124" i="2"/>
  <c r="P132" i="2"/>
  <c r="P140" i="2"/>
  <c r="P148" i="2"/>
  <c r="P156" i="2"/>
  <c r="P164" i="2"/>
  <c r="P172" i="2"/>
  <c r="P180" i="2"/>
  <c r="P188" i="2"/>
  <c r="P196" i="2"/>
  <c r="P204" i="2"/>
  <c r="P212" i="2"/>
  <c r="P220" i="2"/>
  <c r="P228" i="2"/>
  <c r="P236" i="2"/>
  <c r="P244" i="2"/>
  <c r="P252" i="2"/>
  <c r="P260" i="2"/>
  <c r="P268" i="2"/>
  <c r="P276" i="2"/>
  <c r="P284" i="2"/>
  <c r="P292" i="2"/>
  <c r="P300" i="2"/>
  <c r="P308" i="2"/>
  <c r="P316" i="2"/>
  <c r="P324" i="2"/>
  <c r="P332" i="2"/>
  <c r="P340" i="2"/>
  <c r="P348" i="2"/>
  <c r="P356" i="2"/>
  <c r="P364" i="2"/>
  <c r="P372" i="2"/>
  <c r="P380" i="2"/>
  <c r="P388" i="2"/>
  <c r="P396" i="2"/>
  <c r="P404" i="2"/>
  <c r="P412" i="2"/>
  <c r="P420" i="2"/>
  <c r="P428" i="2"/>
  <c r="P436" i="2"/>
  <c r="P444" i="2"/>
  <c r="P452" i="2"/>
  <c r="P460" i="2"/>
  <c r="P468" i="2"/>
  <c r="P476" i="2"/>
  <c r="P484" i="2"/>
  <c r="P492" i="2"/>
  <c r="P500" i="2"/>
  <c r="P508" i="2"/>
  <c r="P516" i="2"/>
  <c r="P524" i="2"/>
  <c r="P532" i="2"/>
  <c r="P540" i="2"/>
  <c r="P548" i="2"/>
  <c r="P556" i="2"/>
  <c r="P564" i="2"/>
  <c r="P572" i="2"/>
  <c r="P580" i="2"/>
  <c r="P588" i="2"/>
  <c r="P596" i="2"/>
  <c r="P604" i="2"/>
  <c r="P612" i="2"/>
  <c r="P620" i="2"/>
  <c r="P628" i="2"/>
  <c r="P636" i="2"/>
  <c r="P644" i="2"/>
  <c r="P652" i="2"/>
  <c r="P660" i="2"/>
  <c r="P668" i="2"/>
  <c r="P676" i="2"/>
  <c r="P684" i="2"/>
  <c r="P692" i="2"/>
  <c r="P700" i="2"/>
  <c r="P708" i="2"/>
  <c r="P716" i="2"/>
  <c r="P724" i="2"/>
  <c r="P732" i="2"/>
  <c r="P740" i="2"/>
  <c r="P748" i="2"/>
  <c r="P756" i="2"/>
  <c r="P764" i="2"/>
  <c r="P772" i="2"/>
  <c r="P780" i="2"/>
  <c r="P788" i="2"/>
  <c r="P796" i="2"/>
  <c r="P804" i="2"/>
  <c r="P812" i="2"/>
  <c r="P820" i="2"/>
  <c r="P828" i="2"/>
  <c r="P836" i="2"/>
  <c r="P844" i="2"/>
  <c r="P852" i="2"/>
  <c r="P860" i="2"/>
  <c r="P868" i="2"/>
  <c r="P876" i="2"/>
  <c r="P884" i="2"/>
  <c r="P892" i="2"/>
  <c r="P900" i="2"/>
  <c r="P908" i="2"/>
  <c r="P916" i="2"/>
  <c r="P13" i="2"/>
  <c r="P21" i="2"/>
  <c r="P29" i="2"/>
  <c r="P37" i="2"/>
  <c r="P45" i="2"/>
  <c r="P53" i="2"/>
  <c r="P61" i="2"/>
  <c r="P69" i="2"/>
  <c r="P77" i="2"/>
  <c r="P85" i="2"/>
  <c r="P149" i="2"/>
  <c r="P213" i="2"/>
  <c r="P277" i="2"/>
  <c r="P341" i="2"/>
  <c r="P405" i="2"/>
  <c r="P469" i="2"/>
  <c r="P510" i="2"/>
  <c r="P542" i="2"/>
  <c r="P574" i="2"/>
  <c r="P605" i="2"/>
  <c r="P625" i="2"/>
  <c r="P646" i="2"/>
  <c r="P669" i="2"/>
  <c r="P689" i="2"/>
  <c r="P707" i="2"/>
  <c r="P723" i="2"/>
  <c r="P739" i="2"/>
  <c r="P755" i="2"/>
  <c r="P771" i="2"/>
  <c r="P787" i="2"/>
  <c r="P803" i="2"/>
  <c r="P819" i="2"/>
  <c r="P835" i="2"/>
  <c r="P851" i="2"/>
  <c r="P867" i="2"/>
  <c r="P883" i="2"/>
  <c r="P899" i="2"/>
  <c r="P915" i="2"/>
  <c r="P582" i="2"/>
  <c r="P673" i="2"/>
  <c r="P726" i="2"/>
  <c r="P758" i="2"/>
  <c r="P806" i="2"/>
  <c r="P854" i="2"/>
  <c r="P886" i="2"/>
  <c r="P141" i="2"/>
  <c r="P509" i="2"/>
  <c r="P645" i="2"/>
  <c r="P721" i="2"/>
  <c r="P801" i="2"/>
  <c r="P849" i="2"/>
  <c r="P93" i="2"/>
  <c r="P157" i="2"/>
  <c r="P221" i="2"/>
  <c r="P285" i="2"/>
  <c r="P349" i="2"/>
  <c r="P413" i="2"/>
  <c r="P477" i="2"/>
  <c r="P517" i="2"/>
  <c r="P549" i="2"/>
  <c r="P581" i="2"/>
  <c r="P606" i="2"/>
  <c r="P629" i="2"/>
  <c r="P649" i="2"/>
  <c r="P670" i="2"/>
  <c r="P693" i="2"/>
  <c r="P709" i="2"/>
  <c r="P725" i="2"/>
  <c r="P741" i="2"/>
  <c r="P757" i="2"/>
  <c r="P773" i="2"/>
  <c r="P789" i="2"/>
  <c r="P805" i="2"/>
  <c r="P821" i="2"/>
  <c r="P837" i="2"/>
  <c r="P853" i="2"/>
  <c r="P869" i="2"/>
  <c r="P885" i="2"/>
  <c r="P901" i="2"/>
  <c r="P917" i="2"/>
  <c r="P357" i="2"/>
  <c r="P421" i="2"/>
  <c r="P485" i="2"/>
  <c r="P550" i="2"/>
  <c r="P609" i="2"/>
  <c r="P653" i="2"/>
  <c r="P694" i="2"/>
  <c r="P742" i="2"/>
  <c r="P790" i="2"/>
  <c r="P822" i="2"/>
  <c r="P870" i="2"/>
  <c r="P902" i="2"/>
  <c r="P894" i="2"/>
  <c r="P333" i="2"/>
  <c r="P601" i="2"/>
  <c r="P665" i="2"/>
  <c r="P753" i="2"/>
  <c r="P817" i="2"/>
  <c r="P897" i="2"/>
  <c r="P101" i="2"/>
  <c r="P165" i="2"/>
  <c r="P229" i="2"/>
  <c r="P293" i="2"/>
  <c r="P518" i="2"/>
  <c r="P630" i="2"/>
  <c r="P710" i="2"/>
  <c r="P774" i="2"/>
  <c r="P838" i="2"/>
  <c r="P878" i="2"/>
  <c r="P269" i="2"/>
  <c r="P541" i="2"/>
  <c r="P737" i="2"/>
  <c r="P109" i="2"/>
  <c r="P173" i="2"/>
  <c r="P237" i="2"/>
  <c r="P301" i="2"/>
  <c r="P365" i="2"/>
  <c r="P429" i="2"/>
  <c r="P493" i="2"/>
  <c r="P525" i="2"/>
  <c r="P557" i="2"/>
  <c r="P589" i="2"/>
  <c r="P613" i="2"/>
  <c r="P633" i="2"/>
  <c r="P654" i="2"/>
  <c r="P677" i="2"/>
  <c r="P697" i="2"/>
  <c r="P713" i="2"/>
  <c r="P729" i="2"/>
  <c r="P745" i="2"/>
  <c r="P761" i="2"/>
  <c r="P777" i="2"/>
  <c r="P793" i="2"/>
  <c r="P809" i="2"/>
  <c r="P825" i="2"/>
  <c r="P841" i="2"/>
  <c r="P857" i="2"/>
  <c r="P873" i="2"/>
  <c r="P889" i="2"/>
  <c r="P905" i="2"/>
  <c r="P325" i="2"/>
  <c r="P830" i="2"/>
  <c r="P910" i="2"/>
  <c r="P397" i="2"/>
  <c r="P573" i="2"/>
  <c r="P833" i="2"/>
  <c r="P913" i="2"/>
  <c r="P117" i="2"/>
  <c r="P181" i="2"/>
  <c r="P245" i="2"/>
  <c r="P309" i="2"/>
  <c r="P373" i="2"/>
  <c r="P437" i="2"/>
  <c r="P494" i="2"/>
  <c r="P526" i="2"/>
  <c r="P558" i="2"/>
  <c r="P590" i="2"/>
  <c r="P614" i="2"/>
  <c r="P637" i="2"/>
  <c r="P657" i="2"/>
  <c r="P678" i="2"/>
  <c r="P699" i="2"/>
  <c r="P715" i="2"/>
  <c r="P731" i="2"/>
  <c r="P747" i="2"/>
  <c r="P763" i="2"/>
  <c r="P779" i="2"/>
  <c r="P795" i="2"/>
  <c r="P811" i="2"/>
  <c r="P827" i="2"/>
  <c r="P843" i="2"/>
  <c r="P859" i="2"/>
  <c r="P875" i="2"/>
  <c r="P891" i="2"/>
  <c r="P907" i="2"/>
  <c r="P909" i="2"/>
  <c r="P133" i="2"/>
  <c r="P453" i="2"/>
  <c r="P534" i="2"/>
  <c r="P598" i="2"/>
  <c r="P641" i="2"/>
  <c r="P685" i="2"/>
  <c r="P702" i="2"/>
  <c r="P734" i="2"/>
  <c r="P782" i="2"/>
  <c r="P814" i="2"/>
  <c r="P846" i="2"/>
  <c r="P862" i="2"/>
  <c r="P205" i="2"/>
  <c r="P461" i="2"/>
  <c r="P622" i="2"/>
  <c r="P686" i="2"/>
  <c r="P769" i="2"/>
  <c r="P881" i="2"/>
  <c r="P125" i="2"/>
  <c r="P189" i="2"/>
  <c r="P253" i="2"/>
  <c r="P317" i="2"/>
  <c r="P381" i="2"/>
  <c r="P445" i="2"/>
  <c r="P501" i="2"/>
  <c r="P533" i="2"/>
  <c r="P565" i="2"/>
  <c r="P597" i="2"/>
  <c r="P617" i="2"/>
  <c r="P638" i="2"/>
  <c r="P661" i="2"/>
  <c r="P681" i="2"/>
  <c r="P701" i="2"/>
  <c r="P717" i="2"/>
  <c r="P733" i="2"/>
  <c r="P749" i="2"/>
  <c r="P765" i="2"/>
  <c r="P781" i="2"/>
  <c r="P797" i="2"/>
  <c r="P813" i="2"/>
  <c r="P829" i="2"/>
  <c r="P845" i="2"/>
  <c r="P861" i="2"/>
  <c r="P877" i="2"/>
  <c r="P893" i="2"/>
  <c r="P197" i="2"/>
  <c r="P261" i="2"/>
  <c r="P389" i="2"/>
  <c r="P502" i="2"/>
  <c r="P566" i="2"/>
  <c r="P621" i="2"/>
  <c r="P662" i="2"/>
  <c r="P718" i="2"/>
  <c r="P750" i="2"/>
  <c r="P766" i="2"/>
  <c r="P798" i="2"/>
  <c r="P705" i="2"/>
  <c r="P785" i="2"/>
  <c r="P865" i="2"/>
  <c r="P918" i="2" l="1"/>
  <c r="S245" i="2" l="1"/>
  <c r="S240" i="2"/>
  <c r="S699" i="2"/>
  <c r="S537" i="2"/>
  <c r="S116" i="2"/>
  <c r="S292" i="2"/>
  <c r="S332" i="2"/>
  <c r="S282" i="2"/>
  <c r="S897" i="2"/>
  <c r="S366" i="2"/>
  <c r="S610" i="2"/>
  <c r="S507" i="2"/>
  <c r="S407" i="2"/>
  <c r="S353" i="2"/>
  <c r="S308" i="2"/>
  <c r="S481" i="2"/>
  <c r="S621" i="2"/>
  <c r="S643" i="2"/>
  <c r="S117" i="2"/>
  <c r="S712" i="2"/>
  <c r="S416" i="2"/>
  <c r="S669" i="2"/>
  <c r="S123" i="2"/>
  <c r="S612" i="2"/>
  <c r="S674" i="2"/>
  <c r="S424" i="2"/>
  <c r="S34" i="2"/>
  <c r="S354" i="2"/>
  <c r="S161" i="2"/>
  <c r="S512" i="2"/>
  <c r="S535" i="2"/>
  <c r="S361" i="2"/>
  <c r="S412" i="2"/>
  <c r="S626" i="2"/>
  <c r="S121" i="2"/>
  <c r="S823" i="2"/>
  <c r="S346" i="2"/>
  <c r="S246" i="2"/>
  <c r="S440" i="2"/>
  <c r="S757" i="2"/>
  <c r="S729" i="2"/>
  <c r="S591" i="2"/>
  <c r="S531" i="2"/>
  <c r="S701" i="2"/>
  <c r="S384" i="2"/>
  <c r="S615" i="2"/>
  <c r="S566" i="2"/>
  <c r="S568" i="2"/>
  <c r="S742" i="2"/>
  <c r="S193" i="2"/>
  <c r="S219" i="2"/>
  <c r="S534" i="2"/>
  <c r="S143" i="2"/>
  <c r="S61" i="2"/>
  <c r="S709" i="2"/>
  <c r="S890" i="2"/>
  <c r="S524" i="2"/>
  <c r="S94" i="2"/>
  <c r="S372" i="2"/>
  <c r="S75" i="2"/>
  <c r="S369" i="2"/>
  <c r="S888" i="2"/>
  <c r="S63" i="2"/>
  <c r="S589" i="2"/>
  <c r="S323" i="2"/>
  <c r="S840" i="2"/>
  <c r="S662" i="2"/>
  <c r="S583" i="2"/>
  <c r="S64" i="2"/>
  <c r="S285" i="2"/>
  <c r="S389" i="2"/>
  <c r="S744" i="2"/>
  <c r="S569" i="2"/>
  <c r="S670" i="2"/>
  <c r="S149" i="2"/>
  <c r="S79" i="2"/>
  <c r="S652" i="2"/>
  <c r="S4" i="2"/>
  <c r="S2" i="2"/>
  <c r="S494" i="2"/>
  <c r="S872" i="2"/>
  <c r="S689" i="2"/>
  <c r="S406" i="2"/>
  <c r="S60" i="2"/>
  <c r="S32" i="2"/>
  <c r="S622" i="2"/>
  <c r="S570" i="2"/>
  <c r="S173" i="2"/>
  <c r="S153" i="2"/>
  <c r="S575" i="2"/>
  <c r="S316" i="2"/>
  <c r="S87" i="2"/>
  <c r="S326" i="2"/>
  <c r="S279" i="2"/>
  <c r="S430" i="2"/>
  <c r="S314" i="2"/>
  <c r="S252" i="2"/>
  <c r="S778" i="2"/>
  <c r="S713" i="2"/>
  <c r="S179" i="2"/>
  <c r="S847" i="2"/>
  <c r="S903" i="2"/>
  <c r="S77" i="2"/>
  <c r="S186" i="2"/>
  <c r="S607" i="2"/>
  <c r="S392" i="2"/>
  <c r="S371" i="2"/>
  <c r="S177" i="2"/>
  <c r="S620" i="2"/>
  <c r="S141" i="2"/>
  <c r="S678" i="2"/>
  <c r="S697" i="2"/>
  <c r="S150" i="2"/>
  <c r="S171" i="2"/>
  <c r="S486" i="2"/>
  <c r="S376" i="2"/>
  <c r="S796" i="2"/>
  <c r="S740" i="2"/>
  <c r="S118" i="2"/>
  <c r="S465" i="2"/>
  <c r="S559" i="2"/>
  <c r="S775" i="2"/>
  <c r="S197" i="2"/>
  <c r="S755" i="2"/>
  <c r="S207" i="2"/>
  <c r="S199" i="2"/>
  <c r="S708" i="2"/>
  <c r="S668" i="2"/>
  <c r="S380" i="2"/>
  <c r="S804" i="2"/>
  <c r="S645" i="2"/>
  <c r="S183" i="2"/>
  <c r="S613" i="2"/>
  <c r="S162" i="2"/>
  <c r="S125" i="2"/>
  <c r="S595" i="2"/>
  <c r="S140" i="2"/>
  <c r="S884" i="2"/>
  <c r="S318" i="2"/>
  <c r="S844" i="2"/>
  <c r="S296" i="2"/>
  <c r="S36" i="2"/>
  <c r="S254" i="2"/>
  <c r="S789" i="2"/>
  <c r="S698" i="2"/>
  <c r="S681" i="2"/>
  <c r="S784" i="2"/>
  <c r="S107" i="2"/>
  <c r="S427" i="2"/>
  <c r="S716" i="2"/>
  <c r="S860" i="2"/>
  <c r="S572" i="2"/>
  <c r="S263" i="2"/>
  <c r="S191" i="2"/>
  <c r="S911" i="2"/>
  <c r="S495" i="2"/>
  <c r="S169" i="2"/>
  <c r="S339" i="2"/>
  <c r="S895" i="2"/>
  <c r="S305" i="2"/>
  <c r="S83" i="2"/>
  <c r="S769" i="2"/>
  <c r="S475" i="2"/>
  <c r="S50" i="2"/>
  <c r="S768" i="2"/>
  <c r="S592" i="2"/>
  <c r="S825" i="2"/>
  <c r="S882" i="2"/>
  <c r="S642" i="2"/>
  <c r="S747" i="2"/>
  <c r="S377" i="2"/>
  <c r="S650" i="2"/>
  <c r="S902" i="2"/>
  <c r="S603" i="2"/>
  <c r="S831" i="2"/>
  <c r="S451" i="2"/>
  <c r="S832" i="2"/>
  <c r="S327" i="2"/>
  <c r="S656" i="2"/>
  <c r="S598" i="2"/>
  <c r="S498" i="2"/>
  <c r="S504" i="2"/>
  <c r="S28" i="2"/>
  <c r="S657" i="2"/>
  <c r="S506" i="2"/>
  <c r="S356" i="2"/>
  <c r="S700" i="2"/>
  <c r="S92" i="2"/>
  <c r="S365" i="2"/>
  <c r="S16" i="2"/>
  <c r="S510" i="2"/>
  <c r="S541" i="2"/>
  <c r="S66" i="2"/>
  <c r="S5" i="2"/>
  <c r="S421" i="2"/>
  <c r="S633" i="2"/>
  <c r="S145" i="2"/>
  <c r="S220" i="2"/>
  <c r="S192" i="2"/>
  <c r="S814" i="2"/>
  <c r="S181" i="2"/>
  <c r="S760" i="2"/>
  <c r="S808" i="2"/>
  <c r="S875" i="2"/>
  <c r="S874" i="2"/>
  <c r="S160" i="2"/>
  <c r="S830" i="2"/>
  <c r="S588" i="2"/>
  <c r="S881" i="2"/>
  <c r="S785" i="2"/>
  <c r="S812" i="2"/>
  <c r="S189" i="2"/>
  <c r="S658" i="2"/>
  <c r="S772" i="2"/>
  <c r="S267" i="2"/>
  <c r="S801" i="2"/>
  <c r="S581" i="2"/>
  <c r="S388" i="2"/>
  <c r="S867" i="2"/>
  <c r="S256" i="2"/>
  <c r="S180" i="2"/>
  <c r="S275" i="2"/>
  <c r="S746" i="2"/>
  <c r="S312" i="2"/>
  <c r="S723" i="2"/>
  <c r="S454" i="2"/>
  <c r="S248" i="2"/>
  <c r="S102" i="2"/>
  <c r="S464" i="2"/>
  <c r="S398" i="2"/>
  <c r="S159" i="2"/>
  <c r="S54" i="2"/>
  <c r="S148" i="2"/>
  <c r="S423" i="2"/>
  <c r="S31" i="2"/>
  <c r="S261" i="2"/>
  <c r="S703" i="2"/>
  <c r="S381" i="2"/>
  <c r="S542" i="2"/>
  <c r="S202" i="2"/>
  <c r="S343" i="2"/>
  <c r="S227" i="2"/>
  <c r="S289" i="2"/>
  <c r="S47" i="2"/>
  <c r="S433" i="2"/>
  <c r="S247" i="2"/>
  <c r="S413" i="2"/>
  <c r="S214" i="2"/>
  <c r="S693" i="2"/>
  <c r="S205" i="2"/>
  <c r="S673" i="2"/>
  <c r="S163" i="2"/>
  <c r="S724" i="2"/>
  <c r="S710" i="2"/>
  <c r="S274" i="2"/>
  <c r="S329" i="2"/>
  <c r="S501" i="2"/>
  <c r="S836" i="2"/>
  <c r="S485" i="2"/>
  <c r="S893" i="2"/>
  <c r="S59" i="2"/>
  <c r="S577" i="2"/>
  <c r="S870" i="2"/>
  <c r="S505" i="2"/>
  <c r="S147" i="2"/>
  <c r="S386" i="2"/>
  <c r="S471" i="2"/>
  <c r="S446" i="2"/>
  <c r="S563" i="2"/>
  <c r="S560" i="2"/>
  <c r="S88" i="2"/>
  <c r="S849" i="2"/>
  <c r="S756" i="2"/>
  <c r="S502" i="2"/>
  <c r="S259" i="2"/>
  <c r="S685" i="2"/>
  <c r="S439" i="2"/>
  <c r="S779" i="2"/>
  <c r="S367" i="2"/>
  <c r="S67" i="2"/>
  <c r="S728" i="2"/>
  <c r="S195" i="2"/>
  <c r="S805" i="2"/>
  <c r="S692" i="2"/>
  <c r="S623" i="2"/>
  <c r="S331" i="2"/>
  <c r="S679" i="2"/>
  <c r="S393" i="2"/>
  <c r="S515" i="2"/>
  <c r="S258" i="2"/>
  <c r="S869" i="2"/>
  <c r="S795" i="2"/>
  <c r="S46" i="2"/>
  <c r="S333" i="2"/>
  <c r="S115" i="2"/>
  <c r="S24" i="2"/>
  <c r="S702" i="2"/>
  <c r="S230" i="2"/>
  <c r="S9" i="2"/>
  <c r="S221" i="2"/>
  <c r="S276" i="2"/>
  <c r="S738" i="2"/>
  <c r="S269" i="2"/>
  <c r="S838" i="2"/>
  <c r="S434" i="2"/>
  <c r="S770" i="2"/>
  <c r="S12" i="2"/>
  <c r="S868" i="2"/>
  <c r="S644" i="2"/>
  <c r="S104" i="2"/>
  <c r="S201" i="2"/>
  <c r="S155" i="2"/>
  <c r="S324" i="2"/>
  <c r="S422" i="2"/>
  <c r="S152" i="2"/>
  <c r="S609" i="2"/>
  <c r="S889" i="2"/>
  <c r="S766" i="2"/>
  <c r="S554" i="2"/>
  <c r="S313" i="2"/>
  <c r="S209" i="2"/>
  <c r="S667" i="2"/>
  <c r="S476" i="2"/>
  <c r="S417" i="2"/>
  <c r="S894" i="2"/>
  <c r="S453" i="2"/>
  <c r="S845" i="2"/>
  <c r="S335" i="2"/>
  <c r="S82" i="2"/>
  <c r="S137" i="2"/>
  <c r="S174" i="2"/>
  <c r="S790" i="2"/>
  <c r="S272" i="2"/>
  <c r="S78" i="2"/>
  <c r="S378" i="2"/>
  <c r="S184" i="2"/>
  <c r="S139" i="2"/>
  <c r="S124" i="2"/>
  <c r="S303" i="2"/>
  <c r="S233" i="2"/>
  <c r="S665" i="2"/>
  <c r="S509" i="2"/>
  <c r="S750" i="2"/>
  <c r="S655" i="2"/>
  <c r="S850" i="2"/>
  <c r="S629" i="2"/>
  <c r="S821" i="2"/>
  <c r="S843" i="2"/>
  <c r="S551" i="2"/>
  <c r="S587" i="2"/>
  <c r="S579" i="2"/>
  <c r="S905" i="2"/>
  <c r="S142" i="2"/>
  <c r="S352" i="2"/>
  <c r="S616" i="2"/>
  <c r="S906" i="2"/>
  <c r="S758" i="2"/>
  <c r="S608" i="2"/>
  <c r="S720" i="2"/>
  <c r="S350" i="2"/>
  <c r="S73" i="2"/>
  <c r="S546" i="2"/>
  <c r="S690" i="2"/>
  <c r="S336" i="2"/>
  <c r="S907" i="2"/>
  <c r="S52" i="2"/>
  <c r="S549" i="2"/>
  <c r="S325" i="2"/>
  <c r="S307" i="2"/>
  <c r="S852" i="2"/>
  <c r="S722" i="2"/>
  <c r="S101" i="2"/>
  <c r="S362" i="2"/>
  <c r="S338" i="2"/>
  <c r="S212" i="2"/>
  <c r="S734" i="2"/>
  <c r="S387" i="2"/>
  <c r="S144" i="2"/>
  <c r="S671" i="2"/>
  <c r="S397" i="2"/>
  <c r="S717" i="2"/>
  <c r="S719" i="2"/>
  <c r="S448" i="2"/>
  <c r="S468" i="2"/>
  <c r="S315" i="2"/>
  <c r="S802" i="2"/>
  <c r="S185" i="2"/>
  <c r="S15" i="2"/>
  <c r="S425" i="2"/>
  <c r="S103" i="2"/>
  <c r="S80" i="2"/>
  <c r="S461" i="2"/>
  <c r="S788" i="2"/>
  <c r="S718" i="2"/>
  <c r="S385" i="2"/>
  <c r="S565" i="2"/>
  <c r="S399" i="2"/>
  <c r="S411" i="2"/>
  <c r="S813" i="2"/>
  <c r="S660" i="2"/>
  <c r="S294" i="2"/>
  <c r="S250" i="2"/>
  <c r="S106" i="2"/>
  <c r="S437" i="2"/>
  <c r="S556" i="2"/>
  <c r="S651" i="2"/>
  <c r="S76" i="2"/>
  <c r="S561" i="2"/>
  <c r="S11" i="2"/>
  <c r="S408" i="2"/>
  <c r="S374" i="2"/>
  <c r="S879" i="2"/>
  <c r="S480" i="2"/>
  <c r="S200" i="2"/>
  <c r="S249" i="2"/>
  <c r="S7" i="2"/>
  <c r="S639" i="2"/>
  <c r="S119" i="2"/>
  <c r="S596" i="2"/>
  <c r="S286" i="2"/>
  <c r="S834" i="2"/>
  <c r="S544" i="2"/>
  <c r="S210" i="2"/>
  <c r="S672" i="2"/>
  <c r="S262" i="2"/>
  <c r="S198" i="2"/>
  <c r="S444" i="2"/>
  <c r="S357" i="2"/>
  <c r="S886" i="2"/>
  <c r="S618" i="2"/>
  <c r="S146" i="2"/>
  <c r="S503" i="2"/>
  <c r="S576" i="2"/>
  <c r="S111" i="2"/>
  <c r="S172" i="2"/>
  <c r="S567" i="2"/>
  <c r="S351" i="2"/>
  <c r="S95" i="2"/>
  <c r="S409" i="2"/>
  <c r="S364" i="2"/>
  <c r="S871" i="2"/>
  <c r="S683" i="2"/>
  <c r="S27" i="2"/>
  <c r="S593" i="2"/>
  <c r="S383" i="2"/>
  <c r="S420" i="2"/>
  <c r="S632" i="2"/>
  <c r="S707" i="2"/>
  <c r="S828" i="2"/>
  <c r="S304" i="2"/>
  <c r="S334" i="2"/>
  <c r="S419" i="2"/>
  <c r="S187" i="2"/>
  <c r="S236" i="2"/>
  <c r="S418" i="2"/>
  <c r="S877" i="2"/>
  <c r="S803" i="2"/>
  <c r="S694" i="2"/>
  <c r="S474" i="2"/>
  <c r="S302" i="2"/>
  <c r="S839" i="2"/>
  <c r="S136" i="2"/>
  <c r="S489" i="2"/>
  <c r="S732" i="2"/>
  <c r="S442" i="2"/>
  <c r="S128" i="2"/>
  <c r="S519" i="2"/>
  <c r="S42" i="2"/>
  <c r="S604" i="2"/>
  <c r="S14" i="2"/>
  <c r="S456" i="2"/>
  <c r="S751" i="2"/>
  <c r="S410" i="2"/>
  <c r="S132" i="2"/>
  <c r="S395" i="2"/>
  <c r="S638" i="2"/>
  <c r="S617" i="2"/>
  <c r="S391" i="2"/>
  <c r="S37" i="2"/>
  <c r="S57" i="2"/>
  <c r="S606" i="2"/>
  <c r="S71" i="2"/>
  <c r="S822" i="2"/>
  <c r="S120" i="2"/>
  <c r="S833" i="2"/>
  <c r="S229" i="2"/>
  <c r="S232" i="2"/>
  <c r="S786" i="2"/>
  <c r="S917" i="2"/>
  <c r="S438" i="2"/>
  <c r="S516" i="2"/>
  <c r="S96" i="2"/>
  <c r="S268" i="2"/>
  <c r="S809" i="2"/>
  <c r="S687" i="2"/>
  <c r="S763" i="2"/>
  <c r="S463" i="2"/>
  <c r="S428" i="2"/>
  <c r="S41" i="2"/>
  <c r="S51" i="2"/>
  <c r="S797" i="2"/>
  <c r="S853" i="2"/>
  <c r="S206" i="2"/>
  <c r="S168" i="2"/>
  <c r="S511" i="2"/>
  <c r="S599" i="2"/>
  <c r="S499" i="2"/>
  <c r="S287" i="2"/>
  <c r="S819" i="2"/>
  <c r="S827" i="2"/>
  <c r="S530" i="2"/>
  <c r="S731" i="2"/>
  <c r="S469" i="2"/>
  <c r="S114" i="2"/>
  <c r="S773" i="2"/>
  <c r="S243" i="2"/>
  <c r="S648" i="2"/>
  <c r="S90" i="2"/>
  <c r="S213" i="2"/>
  <c r="S400" i="2"/>
  <c r="S477" i="2"/>
  <c r="S355" i="2"/>
  <c r="S684" i="2"/>
  <c r="S447" i="2"/>
  <c r="S754" i="2"/>
  <c r="S663" i="2"/>
  <c r="S518" i="2"/>
  <c r="S283" i="2"/>
  <c r="S19" i="2"/>
  <c r="S909" i="2"/>
  <c r="S234" i="2"/>
  <c r="S241" i="2"/>
  <c r="S370" i="2"/>
  <c r="S562" i="2"/>
  <c r="S810" i="2"/>
  <c r="S211" i="2"/>
  <c r="S435" i="2"/>
  <c r="S858" i="2"/>
  <c r="S555" i="2"/>
  <c r="S359" i="2"/>
  <c r="S582" i="2"/>
  <c r="S647" i="2"/>
  <c r="S299" i="2"/>
  <c r="S737" i="2"/>
  <c r="S800" i="2"/>
  <c r="S659" i="2"/>
  <c r="S846" i="2"/>
  <c r="S721" i="2"/>
  <c r="S753" i="2"/>
  <c r="S856" i="2"/>
  <c r="S426" i="2"/>
  <c r="S29" i="2"/>
  <c r="S208" i="2"/>
  <c r="S863" i="2"/>
  <c r="S540" i="2"/>
  <c r="S39" i="2"/>
  <c r="S239" i="2"/>
  <c r="S204" i="2"/>
  <c r="S157" i="2"/>
  <c r="S600" i="2"/>
  <c r="S873" i="2"/>
  <c r="S640" i="2"/>
  <c r="S382" i="2"/>
  <c r="S806" i="2"/>
  <c r="S799" i="2"/>
  <c r="S883" i="2"/>
  <c r="S109" i="2"/>
  <c r="S53" i="2"/>
  <c r="S521" i="2"/>
  <c r="S749" i="2"/>
  <c r="S358" i="2"/>
  <c r="S761" i="2"/>
  <c r="S44" i="2"/>
  <c r="S432" i="2"/>
  <c r="S557" i="2"/>
  <c r="S222" i="2"/>
  <c r="S861" i="2"/>
  <c r="S619" i="2"/>
  <c r="S445" i="2"/>
  <c r="S26" i="2"/>
  <c r="S783" i="2"/>
  <c r="S478" i="2"/>
  <c r="S781" i="2"/>
  <c r="S373" i="2"/>
  <c r="S35" i="2"/>
  <c r="S288" i="2"/>
  <c r="S743" i="2"/>
  <c r="S93" i="2"/>
  <c r="S817" i="2"/>
  <c r="S627" i="2"/>
  <c r="S525" i="2"/>
  <c r="S765" i="2"/>
  <c r="S348" i="2"/>
  <c r="S291" i="2"/>
  <c r="S401" i="2"/>
  <c r="S558" i="2"/>
  <c r="S22" i="2"/>
  <c r="S223" i="2"/>
  <c r="S904" i="2"/>
  <c r="S543" i="2"/>
  <c r="S99" i="2"/>
  <c r="S714" i="2"/>
  <c r="S641" i="2"/>
  <c r="S704" i="2"/>
  <c r="S58" i="2"/>
  <c r="S390" i="2"/>
  <c r="S273" i="2"/>
  <c r="S238" i="2"/>
  <c r="S752" i="2"/>
  <c r="S100" i="2"/>
  <c r="S133" i="2"/>
  <c r="S470" i="2"/>
  <c r="S711" i="2"/>
  <c r="S129" i="2"/>
  <c r="S748" i="2"/>
  <c r="S490" i="2"/>
  <c r="S880" i="2"/>
  <c r="S594" i="2"/>
  <c r="S605" i="2"/>
  <c r="S686" i="2"/>
  <c r="S74" i="2"/>
  <c r="S908" i="2"/>
  <c r="S624" i="2"/>
  <c r="S228" i="2"/>
  <c r="S328" i="2"/>
  <c r="S251" i="2"/>
  <c r="S260" i="2"/>
  <c r="S85" i="2"/>
  <c r="S695" i="2"/>
  <c r="S290" i="2"/>
  <c r="S676" i="2"/>
  <c r="S319" i="2"/>
  <c r="S483" i="2"/>
  <c r="S571" i="2"/>
  <c r="S449" i="2"/>
  <c r="S482" i="2"/>
  <c r="S178" i="2"/>
  <c r="S467" i="2"/>
  <c r="S472" i="2"/>
  <c r="S317" i="2"/>
  <c r="S538" i="2"/>
  <c r="S281" i="2"/>
  <c r="S625" i="2"/>
  <c r="S40" i="2"/>
  <c r="S851" i="2"/>
  <c r="S462" i="2"/>
  <c r="S767" i="2"/>
  <c r="S300" i="2"/>
  <c r="S584" i="2"/>
  <c r="S55" i="2"/>
  <c r="S522" i="2"/>
  <c r="S807" i="2"/>
  <c r="S277" i="2"/>
  <c r="S466" i="2"/>
  <c r="S887" i="2"/>
  <c r="S164" i="2"/>
  <c r="S899" i="2"/>
  <c r="S862" i="2"/>
  <c r="S21" i="2"/>
  <c r="S896" i="2"/>
  <c r="S876" i="2"/>
  <c r="S473" i="2"/>
  <c r="S217" i="2"/>
  <c r="S706" i="2"/>
  <c r="S33" i="2"/>
  <c r="S864" i="2"/>
  <c r="S601" i="2"/>
  <c r="S23" i="2"/>
  <c r="S455" i="2"/>
  <c r="S379" i="2"/>
  <c r="S215" i="2"/>
  <c r="S762" i="2"/>
  <c r="S715" i="2"/>
  <c r="S68" i="2"/>
  <c r="S491" i="2"/>
  <c r="S523" i="2"/>
  <c r="S404" i="2"/>
  <c r="S590" i="2"/>
  <c r="S138" i="2"/>
  <c r="S585" i="2"/>
  <c r="S815" i="2"/>
  <c r="S301" i="2"/>
  <c r="S170" i="2"/>
  <c r="S528" i="2"/>
  <c r="S526" i="2"/>
  <c r="S688" i="2"/>
  <c r="S347" i="2"/>
  <c r="S653" i="2"/>
  <c r="S547" i="2"/>
  <c r="S891" i="2"/>
  <c r="S573" i="2"/>
  <c r="S458" i="2"/>
  <c r="S190" i="2"/>
  <c r="S539" i="2"/>
  <c r="S597" i="2"/>
  <c r="S17" i="2"/>
  <c r="S885" i="2"/>
  <c r="S842" i="2"/>
  <c r="S405" i="2"/>
  <c r="S225" i="2"/>
  <c r="S441" i="2"/>
  <c r="S344" i="2"/>
  <c r="S340" i="2"/>
  <c r="S816" i="2"/>
  <c r="S580" i="2"/>
  <c r="S69" i="2"/>
  <c r="S341" i="2"/>
  <c r="S649" i="2"/>
  <c r="S912" i="2"/>
  <c r="S224" i="2"/>
  <c r="S18" i="2"/>
  <c r="S664" i="2"/>
  <c r="S349" i="2"/>
  <c r="S306" i="2"/>
  <c r="S194" i="2"/>
  <c r="S429" i="2"/>
  <c r="S837" i="2"/>
  <c r="S513" i="2"/>
  <c r="S735" i="2"/>
  <c r="S460" i="2"/>
  <c r="S402" i="2"/>
  <c r="S65" i="2"/>
  <c r="S705" i="2"/>
  <c r="S62" i="2"/>
  <c r="S72" i="2"/>
  <c r="S154" i="2"/>
  <c r="S780" i="2"/>
  <c r="S231" i="2"/>
  <c r="S900" i="2"/>
  <c r="S865" i="2"/>
  <c r="S675" i="2"/>
  <c r="S255" i="2"/>
  <c r="S135" i="2"/>
  <c r="S253" i="2"/>
  <c r="S43" i="2"/>
  <c r="S637" i="2"/>
  <c r="S375" i="2"/>
  <c r="S360" i="2"/>
  <c r="S552" i="2"/>
  <c r="S216" i="2"/>
  <c r="S56" i="2"/>
  <c r="S691" i="2"/>
  <c r="S545" i="2"/>
  <c r="S452" i="2"/>
  <c r="S680" i="2"/>
  <c r="S820" i="2"/>
  <c r="S782" i="2"/>
  <c r="S345" i="2"/>
  <c r="S777" i="2"/>
  <c r="S8" i="2"/>
  <c r="S218" i="2"/>
  <c r="S13" i="2"/>
  <c r="S415" i="2"/>
  <c r="S787" i="2"/>
  <c r="S536" i="2"/>
  <c r="S244" i="2"/>
  <c r="S586" i="2"/>
  <c r="S431" i="2"/>
  <c r="S86" i="2"/>
  <c r="S739" i="2"/>
  <c r="S910" i="2"/>
  <c r="S826" i="2"/>
  <c r="S635" i="2"/>
  <c r="S497" i="2"/>
  <c r="S791" i="2"/>
  <c r="S866" i="2"/>
  <c r="S321" i="2"/>
  <c r="S337" i="2"/>
  <c r="S901" i="2"/>
  <c r="S493" i="2"/>
  <c r="S794" i="2"/>
  <c r="S396" i="2"/>
  <c r="S855" i="2"/>
  <c r="S488" i="2"/>
  <c r="S824" i="2"/>
  <c r="S309" i="2"/>
  <c r="S533" i="2"/>
  <c r="S646" i="2"/>
  <c r="S550" i="2"/>
  <c r="S696" i="2"/>
  <c r="S730" i="2"/>
  <c r="S342" i="2"/>
  <c r="S835" i="2"/>
  <c r="S492" i="2"/>
  <c r="S298" i="2"/>
  <c r="S459" i="2"/>
  <c r="S403" i="2"/>
  <c r="S854" i="2"/>
  <c r="S166" i="2"/>
  <c r="S578" i="2"/>
  <c r="S112" i="2"/>
  <c r="S654" i="2"/>
  <c r="S113" i="2"/>
  <c r="S892" i="2"/>
  <c r="S496" i="2"/>
  <c r="S666" i="2"/>
  <c r="S913" i="2"/>
  <c r="S520" i="2"/>
  <c r="S915" i="2"/>
  <c r="S829" i="2"/>
  <c r="S97" i="2"/>
  <c r="S6" i="2"/>
  <c r="S110" i="2"/>
  <c r="S776" i="2"/>
  <c r="S188" i="2"/>
  <c r="S898" i="2"/>
  <c r="S514" i="2"/>
  <c r="S167" i="2"/>
  <c r="S848" i="2"/>
  <c r="S529" i="2"/>
  <c r="S122" i="2"/>
  <c r="S841" i="2"/>
  <c r="S108" i="2"/>
  <c r="S182" i="2"/>
  <c r="S271" i="2"/>
  <c r="S322" i="2"/>
  <c r="S38" i="2"/>
  <c r="S98" i="2"/>
  <c r="S89" i="2"/>
  <c r="S745" i="2"/>
  <c r="S792" i="2"/>
  <c r="S48" i="2"/>
  <c r="S70" i="2"/>
  <c r="S237" i="2"/>
  <c r="S857" i="2"/>
  <c r="S126" i="2"/>
  <c r="S764" i="2"/>
  <c r="S487" i="2"/>
  <c r="S661" i="2"/>
  <c r="S242" i="2"/>
  <c r="S602" i="2"/>
  <c r="S81" i="2"/>
  <c r="S527" i="2"/>
  <c r="S257" i="2"/>
  <c r="S414" i="2"/>
  <c r="S726" i="2"/>
  <c r="S264" i="2"/>
  <c r="S500" i="2"/>
  <c r="S682" i="2"/>
  <c r="S553" i="2"/>
  <c r="S628" i="2"/>
  <c r="S151" i="2"/>
  <c r="S630" i="2"/>
  <c r="S10" i="2"/>
  <c r="S614" i="2"/>
  <c r="S811" i="2"/>
  <c r="S130" i="2"/>
  <c r="S3" i="2"/>
  <c r="S771" i="2"/>
  <c r="S25" i="2"/>
  <c r="S634" i="2"/>
  <c r="S265" i="2"/>
  <c r="S677" i="2"/>
  <c r="S450" i="2"/>
  <c r="S508" i="2"/>
  <c r="S280" i="2"/>
  <c r="S733" i="2"/>
  <c r="S84" i="2"/>
  <c r="S564" i="2"/>
  <c r="S484" i="2"/>
  <c r="S793" i="2"/>
  <c r="S235" i="2"/>
  <c r="S105" i="2"/>
  <c r="S457" i="2"/>
  <c r="S736" i="2"/>
  <c r="S774" i="2"/>
  <c r="S134" i="2"/>
  <c r="S196" i="2"/>
  <c r="S727" i="2"/>
  <c r="S436" i="2"/>
  <c r="S532" i="2"/>
  <c r="S725" i="2"/>
  <c r="S176" i="2"/>
  <c r="S49" i="2"/>
  <c r="S165" i="2"/>
  <c r="S91" i="2"/>
  <c r="S818" i="2"/>
  <c r="S158" i="2"/>
  <c r="S759" i="2"/>
  <c r="S310" i="2"/>
  <c r="S203" i="2"/>
  <c r="S278" i="2"/>
  <c r="S611" i="2"/>
  <c r="S878" i="2"/>
  <c r="S798" i="2"/>
  <c r="S293" i="2"/>
  <c r="S284" i="2"/>
  <c r="S741" i="2"/>
  <c r="S295" i="2"/>
  <c r="S311" i="2"/>
  <c r="S127" i="2"/>
  <c r="S330" i="2"/>
  <c r="S175" i="2"/>
  <c r="S574" i="2"/>
  <c r="S394" i="2"/>
  <c r="S918" i="2"/>
  <c r="S636" i="2"/>
  <c r="S45" i="2"/>
  <c r="S517" i="2"/>
  <c r="S631" i="2"/>
  <c r="S479" i="2"/>
  <c r="S131" i="2"/>
  <c r="S548" i="2"/>
  <c r="S916" i="2"/>
  <c r="S320" i="2"/>
  <c r="S363" i="2"/>
  <c r="S270" i="2"/>
  <c r="S156" i="2"/>
  <c r="S297" i="2"/>
  <c r="S368" i="2"/>
  <c r="S859" i="2"/>
  <c r="S443" i="2"/>
  <c r="S226" i="2"/>
  <c r="S266" i="2"/>
  <c r="S30" i="2"/>
  <c r="S20" i="2"/>
  <c r="S914" i="2"/>
  <c r="T1" i="2" l="1"/>
</calcChain>
</file>

<file path=xl/sharedStrings.xml><?xml version="1.0" encoding="utf-8"?>
<sst xmlns="http://schemas.openxmlformats.org/spreadsheetml/2006/main" count="9348" uniqueCount="2071">
  <si>
    <t>Legal Name of Contracted Group</t>
  </si>
  <si>
    <t>Federal Tax ID</t>
  </si>
  <si>
    <t>Billing/Remit Address</t>
  </si>
  <si>
    <t>Credentialing Contact or Office Manager Name</t>
  </si>
  <si>
    <t>Location ID</t>
  </si>
  <si>
    <t>City</t>
  </si>
  <si>
    <t>Zip</t>
  </si>
  <si>
    <t>County</t>
  </si>
  <si>
    <t>Phone Number</t>
  </si>
  <si>
    <t>Location Name to Display in Directory</t>
  </si>
  <si>
    <t>A</t>
  </si>
  <si>
    <t>C</t>
  </si>
  <si>
    <t>D</t>
  </si>
  <si>
    <t>E</t>
  </si>
  <si>
    <t xml:space="preserve">B </t>
  </si>
  <si>
    <t>CAQH ID</t>
  </si>
  <si>
    <t>Florida License Number</t>
  </si>
  <si>
    <t>Primary Location ID</t>
  </si>
  <si>
    <t xml:space="preserve">Ages Seen </t>
  </si>
  <si>
    <t>Hospital Privileges
(list hospital name)</t>
  </si>
  <si>
    <t>Serves as PCP (Y/N)</t>
  </si>
  <si>
    <t>List Primary Location in Directory (Y/N)</t>
  </si>
  <si>
    <t xml:space="preserve">City </t>
  </si>
  <si>
    <t>State</t>
  </si>
  <si>
    <t>Zip Code</t>
  </si>
  <si>
    <t xml:space="preserve">Street Address </t>
  </si>
  <si>
    <t xml:space="preserve">Hours of Operation </t>
  </si>
  <si>
    <r>
      <rPr>
        <b/>
        <sz val="11"/>
        <color rgb="FFFF0000"/>
        <rFont val="Trebuchet MS"/>
        <family val="2"/>
      </rPr>
      <t>Internal Use</t>
    </r>
    <r>
      <rPr>
        <b/>
        <sz val="11"/>
        <color theme="1"/>
        <rFont val="Trebuchet MS"/>
        <family val="2"/>
      </rPr>
      <t xml:space="preserve">
Shared Taxonomy (Y/N)</t>
    </r>
  </si>
  <si>
    <r>
      <t xml:space="preserve">Physician Listing:  New Contracts- Please list </t>
    </r>
    <r>
      <rPr>
        <b/>
        <sz val="12"/>
        <color rgb="FFFF0000"/>
        <rFont val="Trebuchet MS"/>
        <family val="2"/>
      </rPr>
      <t>ALL</t>
    </r>
    <r>
      <rPr>
        <b/>
        <sz val="12"/>
        <color theme="1"/>
        <rFont val="Trebuchet MS"/>
        <family val="2"/>
      </rPr>
      <t xml:space="preserve"> practicing physicians |  Adding to an Exisiting Group:  Please list the names of the </t>
    </r>
    <r>
      <rPr>
        <b/>
        <sz val="12"/>
        <color rgb="FFFF0000"/>
        <rFont val="Trebuchet MS"/>
        <family val="2"/>
      </rPr>
      <t>NEW</t>
    </r>
    <r>
      <rPr>
        <b/>
        <sz val="12"/>
        <color theme="1"/>
        <rFont val="Trebuchet MS"/>
        <family val="2"/>
      </rPr>
      <t xml:space="preserve"> physicians only</t>
    </r>
  </si>
  <si>
    <t>Name of Practitioner
(Last Name, First Name)</t>
  </si>
  <si>
    <t>Telemedicine Provider (Y/N) &amp; Eff Date</t>
  </si>
  <si>
    <t>DATE:</t>
  </si>
  <si>
    <t xml:space="preserve">Contact Phone Number </t>
  </si>
  <si>
    <t xml:space="preserve">Contact Email </t>
  </si>
  <si>
    <t xml:space="preserve">Must submit group attestation form </t>
  </si>
  <si>
    <t xml:space="preserve">Practitioner NPI </t>
  </si>
  <si>
    <t>Additional Locations to be listed in directory</t>
  </si>
  <si>
    <r>
      <t xml:space="preserve">Additional Locations to be loaded but </t>
    </r>
    <r>
      <rPr>
        <b/>
        <sz val="11"/>
        <color rgb="FFFF0000"/>
        <rFont val="Trebuchet MS"/>
        <family val="2"/>
      </rPr>
      <t>NOT</t>
    </r>
    <r>
      <rPr>
        <b/>
        <sz val="11"/>
        <color theme="1"/>
        <rFont val="Trebuchet MS"/>
        <family val="2"/>
      </rPr>
      <t xml:space="preserve"> listed in directory</t>
    </r>
  </si>
  <si>
    <t>F</t>
  </si>
  <si>
    <t>G</t>
  </si>
  <si>
    <t>** If APRN must include APRN Protocol</t>
  </si>
  <si>
    <t xml:space="preserve">** if no hospital privileges, must submit "intent to use hospitalist" form </t>
  </si>
  <si>
    <t>Provider Type (MD, DO, PA, APRN…)</t>
  </si>
  <si>
    <t xml:space="preserve">Group Information </t>
  </si>
  <si>
    <r>
      <t xml:space="preserve">Service Location NPI (not used for billing) 
</t>
    </r>
    <r>
      <rPr>
        <b/>
        <sz val="11"/>
        <color rgb="FFFF0000"/>
        <rFont val="Trebuchet MS"/>
        <family val="2"/>
      </rPr>
      <t xml:space="preserve">(This will be used for Credentialing purposes only) </t>
    </r>
  </si>
  <si>
    <t xml:space="preserve">Practice/Service Locations (List All)  </t>
  </si>
  <si>
    <r>
      <t xml:space="preserve">Group/Billing NPI
</t>
    </r>
    <r>
      <rPr>
        <b/>
        <sz val="10"/>
        <color theme="1"/>
        <rFont val="Trebuchet MS"/>
        <family val="2"/>
      </rPr>
      <t>(</t>
    </r>
    <r>
      <rPr>
        <b/>
        <u/>
        <sz val="10"/>
        <color rgb="FFFF0000"/>
        <rFont val="Trebuchet MS"/>
        <family val="2"/>
      </rPr>
      <t>ONE</t>
    </r>
    <r>
      <rPr>
        <b/>
        <u/>
        <sz val="10"/>
        <color theme="1"/>
        <rFont val="Trebuchet MS"/>
        <family val="2"/>
      </rPr>
      <t xml:space="preserve"> per form) </t>
    </r>
  </si>
  <si>
    <t xml:space="preserve">                             LIST OF AFFILIATED PROVIDERS (LOAP) </t>
  </si>
  <si>
    <t xml:space="preserve">                                                                               **if you use multiple group/billing NPI's please submit a new LOAP for each </t>
  </si>
  <si>
    <r>
      <t xml:space="preserve">Use Location IDs form Column A Above ** </t>
    </r>
    <r>
      <rPr>
        <u/>
        <sz val="11"/>
        <color rgb="FFFF0000"/>
        <rFont val="Trebuchet MS"/>
        <family val="2"/>
      </rPr>
      <t>A Maximum of</t>
    </r>
    <r>
      <rPr>
        <b/>
        <u/>
        <sz val="11"/>
        <color rgb="FFFF0000"/>
        <rFont val="Trebuchet MS"/>
        <family val="2"/>
      </rPr>
      <t xml:space="preserve"> 5</t>
    </r>
    <r>
      <rPr>
        <u/>
        <sz val="11"/>
        <color rgb="FFFF0000"/>
        <rFont val="Trebuchet MS"/>
        <family val="2"/>
      </rPr>
      <t xml:space="preserve"> locations per Practitioner can print in directory </t>
    </r>
  </si>
  <si>
    <t>Active Medicaid ID</t>
  </si>
  <si>
    <t xml:space="preserve">Active Medicare ID </t>
  </si>
  <si>
    <t xml:space="preserve">Required to be loaded for Medicaid/Medicare Products </t>
  </si>
  <si>
    <t>Code</t>
  </si>
  <si>
    <t>Portico_Specialty</t>
  </si>
  <si>
    <t>Taxonomy_Notes</t>
  </si>
  <si>
    <t>On_BH_Taxonomy_List</t>
  </si>
  <si>
    <t>Medicare_Eligible</t>
  </si>
  <si>
    <t>CA_Medicaid_SP_Mapping</t>
  </si>
  <si>
    <t>IL_Medicaid_SP_Mapping</t>
  </si>
  <si>
    <t>Kansas_SP_Mapping</t>
  </si>
  <si>
    <t>OH_Medicaid_SP_Mapping</t>
  </si>
  <si>
    <t>WA_Medicaid_SP_Mapping</t>
  </si>
  <si>
    <t>Ambetter_SP_Mapping</t>
  </si>
  <si>
    <t>Medicare_SP_Mapping</t>
  </si>
  <si>
    <t>Medicaid_SP_Mapping</t>
  </si>
  <si>
    <t>101Y00000X</t>
  </si>
  <si>
    <t>Counselor</t>
  </si>
  <si>
    <t>BH Only Taxonomy</t>
  </si>
  <si>
    <t>N</t>
  </si>
  <si>
    <t>LC</t>
  </si>
  <si>
    <t>80</t>
  </si>
  <si>
    <t>101YA0400X</t>
  </si>
  <si>
    <t>Counselor: Addiction (Substance Use Disorder)</t>
  </si>
  <si>
    <t>101YM0800X</t>
  </si>
  <si>
    <t>Counselor: Mental Health</t>
  </si>
  <si>
    <t>Not valid on FL Medicare</t>
  </si>
  <si>
    <t>101YP1600X</t>
  </si>
  <si>
    <t>Counselor: Pastoral</t>
  </si>
  <si>
    <t>101YP2500X</t>
  </si>
  <si>
    <t>Counselor: Professional</t>
  </si>
  <si>
    <t>101YS0200X</t>
  </si>
  <si>
    <t>Counselor: School</t>
  </si>
  <si>
    <t>102L00000X</t>
  </si>
  <si>
    <t>Psychoanalyst</t>
  </si>
  <si>
    <t>87</t>
  </si>
  <si>
    <t>85</t>
  </si>
  <si>
    <t>102X00000X</t>
  </si>
  <si>
    <t>Poetry Therapist</t>
  </si>
  <si>
    <t>103G00000X</t>
  </si>
  <si>
    <t>Clinical Neuropsychologist</t>
  </si>
  <si>
    <t>68</t>
  </si>
  <si>
    <t>CN</t>
  </si>
  <si>
    <t>103GC0700X</t>
  </si>
  <si>
    <t>Clinical Neuropsychologist: Clinical</t>
  </si>
  <si>
    <t>38</t>
  </si>
  <si>
    <t>103K00000X</t>
  </si>
  <si>
    <t>Behavioral Analyst</t>
  </si>
  <si>
    <t>BA</t>
  </si>
  <si>
    <t>103T00000X</t>
  </si>
  <si>
    <t>Psychologist</t>
  </si>
  <si>
    <t>Y</t>
  </si>
  <si>
    <t>62</t>
  </si>
  <si>
    <t>103TA0400X</t>
  </si>
  <si>
    <t>Psychologist: Addiction (Substance Use Disorder)</t>
  </si>
  <si>
    <t>103TA0700X</t>
  </si>
  <si>
    <t>Psychologist: Adult Development &amp; Aging</t>
  </si>
  <si>
    <t>103TB0200X</t>
  </si>
  <si>
    <t>Psychologist: Cognitive &amp; Behavioral</t>
  </si>
  <si>
    <t>103TC0700X</t>
  </si>
  <si>
    <t>Psychologist: Clinical</t>
  </si>
  <si>
    <t>103TC1900X</t>
  </si>
  <si>
    <t>Psychologist: Counseling</t>
  </si>
  <si>
    <t>103TC2200X</t>
  </si>
  <si>
    <t>Psychologist: Clinical Child &amp; Adolescent</t>
  </si>
  <si>
    <t>103TE1000X</t>
  </si>
  <si>
    <t>Psychologist: Educational</t>
  </si>
  <si>
    <t>103TE1100X</t>
  </si>
  <si>
    <t>Psychologist: Exercise &amp; Sports</t>
  </si>
  <si>
    <t>103TF0000X</t>
  </si>
  <si>
    <t>Psychologist: Family</t>
  </si>
  <si>
    <t>103TF0200X</t>
  </si>
  <si>
    <t>Psychologist: Forensic</t>
  </si>
  <si>
    <t>103TH0004X</t>
  </si>
  <si>
    <t>Psychologist: Health</t>
  </si>
  <si>
    <t>103TH0100X</t>
  </si>
  <si>
    <t>Psychologist: Health Service</t>
  </si>
  <si>
    <t>103TM1700X</t>
  </si>
  <si>
    <t>Psychologist: Men &amp; Masculinity</t>
  </si>
  <si>
    <t>103TM1800X</t>
  </si>
  <si>
    <t>Psychologist: Mental Retardation &amp; Developmental Disabilities</t>
  </si>
  <si>
    <t>103TP0016X</t>
  </si>
  <si>
    <t>Psychologist: Prescribing (Medical)</t>
  </si>
  <si>
    <t>103TP0814X</t>
  </si>
  <si>
    <t>Psychologist: Psychoanalysis</t>
  </si>
  <si>
    <t>103TP2700X</t>
  </si>
  <si>
    <t>Psychologist: Psychotherapy</t>
  </si>
  <si>
    <t>103TP2701X</t>
  </si>
  <si>
    <t>Psychologist: Group Psychotherapy</t>
  </si>
  <si>
    <t>103TR0400X</t>
  </si>
  <si>
    <t>Psychologist: Rehabilitation</t>
  </si>
  <si>
    <t>103TS0200X</t>
  </si>
  <si>
    <t>Psychologist: School</t>
  </si>
  <si>
    <t>103TW0100X</t>
  </si>
  <si>
    <t>Psychologist: Women</t>
  </si>
  <si>
    <t>104100000X</t>
  </si>
  <si>
    <t>Social Worker</t>
  </si>
  <si>
    <t>1041C0700X</t>
  </si>
  <si>
    <t>Social Worker: Clinical</t>
  </si>
  <si>
    <t>1041S0200X</t>
  </si>
  <si>
    <t>Social Worker: School</t>
  </si>
  <si>
    <t>106E00000X</t>
  </si>
  <si>
    <t>Assistant Behavior Analyst</t>
  </si>
  <si>
    <t>BB</t>
  </si>
  <si>
    <t>106H00000X</t>
  </si>
  <si>
    <t>Marriage &amp; Family Therapist</t>
  </si>
  <si>
    <t>106S00000X</t>
  </si>
  <si>
    <t>Behavior Technician</t>
  </si>
  <si>
    <t>111N00000X</t>
  </si>
  <si>
    <t>Chiropractor</t>
  </si>
  <si>
    <t>Medical taxonomy</t>
  </si>
  <si>
    <t>35</t>
  </si>
  <si>
    <t>111NI0013X</t>
  </si>
  <si>
    <t>Chiropractor: Independent Medical Examiner</t>
  </si>
  <si>
    <t>111NI0900X</t>
  </si>
  <si>
    <t>Chiropractor: Internist</t>
  </si>
  <si>
    <t>111NN0400X</t>
  </si>
  <si>
    <t>Chiropractor: Neurology</t>
  </si>
  <si>
    <t>111NN1001X</t>
  </si>
  <si>
    <t>Chiropractor: Nutrition</t>
  </si>
  <si>
    <t>111NP0017X</t>
  </si>
  <si>
    <t>Chiropractor: Pediatric Chiropractor</t>
  </si>
  <si>
    <t>111NR0200X</t>
  </si>
  <si>
    <t>Chiropractor: Radiology</t>
  </si>
  <si>
    <t>111NR0400X</t>
  </si>
  <si>
    <t>Chiropractor: Rehabilitation</t>
  </si>
  <si>
    <t>111NS0005X</t>
  </si>
  <si>
    <t>Chiropractor: Sports Physician</t>
  </si>
  <si>
    <t>111NT0100X</t>
  </si>
  <si>
    <t>Chiropractor: Thermography</t>
  </si>
  <si>
    <t>111NX0100X</t>
  </si>
  <si>
    <t>Chiropractor: Occupational Medicine</t>
  </si>
  <si>
    <t>111NX0800X</t>
  </si>
  <si>
    <t>Chiropractor: Orthopedic</t>
  </si>
  <si>
    <t>122300000X</t>
  </si>
  <si>
    <t>Dentist</t>
  </si>
  <si>
    <t>DT</t>
  </si>
  <si>
    <t>19</t>
  </si>
  <si>
    <t>1223D0001X</t>
  </si>
  <si>
    <t>Dentist: Dental Public Health</t>
  </si>
  <si>
    <t>1223D0004X</t>
  </si>
  <si>
    <t>Dentist: Dentist Anesthesiologist</t>
  </si>
  <si>
    <t>99</t>
  </si>
  <si>
    <t>1223E0200X</t>
  </si>
  <si>
    <t>Dentist: Endodontics</t>
  </si>
  <si>
    <t>1223G0001X</t>
  </si>
  <si>
    <t>Dentist: General Practice</t>
  </si>
  <si>
    <t>1223P0106X</t>
  </si>
  <si>
    <t>Dentist: Oral and Maxillofacial Pathology</t>
  </si>
  <si>
    <t>1223P0221X</t>
  </si>
  <si>
    <t>Dentist: Pediatric Dentistry</t>
  </si>
  <si>
    <t>1223P0300X</t>
  </si>
  <si>
    <t>Dentist: Periodontics</t>
  </si>
  <si>
    <t>1223P0700X</t>
  </si>
  <si>
    <t>Dentist: Prosthodontics</t>
  </si>
  <si>
    <t>1223S0112X</t>
  </si>
  <si>
    <t>Dentist: Oral and Maxillofacial Surgery</t>
  </si>
  <si>
    <t>DA</t>
  </si>
  <si>
    <t>1223X0008X</t>
  </si>
  <si>
    <t>Dentist: Oral and Maxillofacial Radiology</t>
  </si>
  <si>
    <t>1223X0400X</t>
  </si>
  <si>
    <t>Dentist: Orthodontics and Dentofacial Orthopedics</t>
  </si>
  <si>
    <t>122400000X</t>
  </si>
  <si>
    <t>Denturist</t>
  </si>
  <si>
    <t>124Q00000X</t>
  </si>
  <si>
    <t>Dental Hygienist</t>
  </si>
  <si>
    <t>125J00000X</t>
  </si>
  <si>
    <t>Dental Therapist</t>
  </si>
  <si>
    <t>125K00000X</t>
  </si>
  <si>
    <t>Advanced Practice Dental Therapist</t>
  </si>
  <si>
    <t>125Q00000X</t>
  </si>
  <si>
    <t>Oral Medicinist: Dental Providers</t>
  </si>
  <si>
    <t>126800000X</t>
  </si>
  <si>
    <t>Dental Assistant</t>
  </si>
  <si>
    <t>126900000X</t>
  </si>
  <si>
    <t>Dental Laboratory Technician</t>
  </si>
  <si>
    <t>132700000X</t>
  </si>
  <si>
    <t>Dietary Manager</t>
  </si>
  <si>
    <t>NT</t>
  </si>
  <si>
    <t>133N00000X</t>
  </si>
  <si>
    <t>Nutritionist</t>
  </si>
  <si>
    <t>71</t>
  </si>
  <si>
    <t>133NN1002X</t>
  </si>
  <si>
    <t>Nutritionist: Nutrition, Education</t>
  </si>
  <si>
    <t>133V00000X</t>
  </si>
  <si>
    <t>Dietitian, Registered</t>
  </si>
  <si>
    <t>133VN1004X</t>
  </si>
  <si>
    <t>Dietitian, Registered: Nutrition, Pediatric</t>
  </si>
  <si>
    <t>133VN1005X</t>
  </si>
  <si>
    <t>Dietitian, Registered: Nutrition, Renal</t>
  </si>
  <si>
    <t>133VN1006X</t>
  </si>
  <si>
    <t>Dietitian, Registered: Nutrition, Metabolic</t>
  </si>
  <si>
    <t>136A00000X</t>
  </si>
  <si>
    <t>Dietetic Technician, Registered</t>
  </si>
  <si>
    <t>146D00000X</t>
  </si>
  <si>
    <t>Personal Emergency Response Attendant</t>
  </si>
  <si>
    <t>93</t>
  </si>
  <si>
    <t>146L00000X</t>
  </si>
  <si>
    <t>Emergency Medical Technician, Paramedic</t>
  </si>
  <si>
    <t>146M00000X</t>
  </si>
  <si>
    <t>Emergency Medical Technician, Intermediate</t>
  </si>
  <si>
    <t>146N00000X</t>
  </si>
  <si>
    <t>Emergency Medical Technician, Basic</t>
  </si>
  <si>
    <t>152W00000X</t>
  </si>
  <si>
    <t>Optometrist</t>
  </si>
  <si>
    <t>41</t>
  </si>
  <si>
    <t>152WC0802X</t>
  </si>
  <si>
    <t>Optometrist: Corneal and Contact Management</t>
  </si>
  <si>
    <t>152WL0500X</t>
  </si>
  <si>
    <t>Optometrist: Low Vision Rehabilitation</t>
  </si>
  <si>
    <t>152WP0200X</t>
  </si>
  <si>
    <t>Optometrist: Pediatrics</t>
  </si>
  <si>
    <t>152WS0006X</t>
  </si>
  <si>
    <t>Optometrist: Sports Vision</t>
  </si>
  <si>
    <t>152WV0400X</t>
  </si>
  <si>
    <t>Optometrist: Vision Therapy</t>
  </si>
  <si>
    <t>152WX0102X</t>
  </si>
  <si>
    <t>Optometrist: Occupational Vision</t>
  </si>
  <si>
    <t>156F00000X</t>
  </si>
  <si>
    <t>Technician/Technologist</t>
  </si>
  <si>
    <t>96</t>
  </si>
  <si>
    <t>156FC0800X</t>
  </si>
  <si>
    <t>Technician/Technologist: Contact Lens</t>
  </si>
  <si>
    <t>156FC0801X</t>
  </si>
  <si>
    <t>Technician/Technologist: Contact Lens Fitter</t>
  </si>
  <si>
    <t>156FX1100X</t>
  </si>
  <si>
    <t>Technician/Technologist: Ophthalmic</t>
  </si>
  <si>
    <t>156FX1101X</t>
  </si>
  <si>
    <t>Technician/Technologist: Ophthalmic Assistant</t>
  </si>
  <si>
    <t>156FX1201X</t>
  </si>
  <si>
    <t>Technician/Technologist: Optometric Assistant</t>
  </si>
  <si>
    <t>156FX1202X</t>
  </si>
  <si>
    <t>Technician/Technologist: Optometric Technician</t>
  </si>
  <si>
    <t>156FX1700X</t>
  </si>
  <si>
    <t>Technician/Technologist: Ocularist</t>
  </si>
  <si>
    <t>B5</t>
  </si>
  <si>
    <t>156FX1800X</t>
  </si>
  <si>
    <t>Technician/Technologist: Optician</t>
  </si>
  <si>
    <t>156FX1900X</t>
  </si>
  <si>
    <t>Technician/Technologist: Orthoptist</t>
  </si>
  <si>
    <t>163W00000X</t>
  </si>
  <si>
    <t>Registered Nurse</t>
  </si>
  <si>
    <t>Shared Taxonomy</t>
  </si>
  <si>
    <t>50</t>
  </si>
  <si>
    <t>RN</t>
  </si>
  <si>
    <t>163WA0400X</t>
  </si>
  <si>
    <t>Registered Nurse: Addiction (Substance Use Disorder)</t>
  </si>
  <si>
    <t>163WA2000X</t>
  </si>
  <si>
    <t>Registered Nurse: Administrator</t>
  </si>
  <si>
    <t>163WC0200X</t>
  </si>
  <si>
    <t>Registered Nurse: Critical Care Medicine</t>
  </si>
  <si>
    <t>163WC0400X</t>
  </si>
  <si>
    <t>Registered Nurse: Case Management</t>
  </si>
  <si>
    <t>163WC1400X</t>
  </si>
  <si>
    <t>Registered Nurse: College Health</t>
  </si>
  <si>
    <t>163WC1500X</t>
  </si>
  <si>
    <t>Registered Nurse: Community Health</t>
  </si>
  <si>
    <t>163WC1600X</t>
  </si>
  <si>
    <t>Registered Nurse: Continuing Education/Staff Development</t>
  </si>
  <si>
    <t>163WC2100X</t>
  </si>
  <si>
    <t>Registered Nurse: Continence Care</t>
  </si>
  <si>
    <t>163WC3500X</t>
  </si>
  <si>
    <t>Registered Nurse: Cardiac Rehabilitation</t>
  </si>
  <si>
    <t>163WD0400X</t>
  </si>
  <si>
    <t>Registered Nurse: Diabetes Educator</t>
  </si>
  <si>
    <t>163WD1100X</t>
  </si>
  <si>
    <t>Registered Nurse: Dialysis, Peritoneal</t>
  </si>
  <si>
    <t>163WE0003X</t>
  </si>
  <si>
    <t>Registered Nurse: Emergency</t>
  </si>
  <si>
    <t>163WE0900X</t>
  </si>
  <si>
    <t>Registered Nurse: Enterostomal Therapy</t>
  </si>
  <si>
    <t>163WF0300X</t>
  </si>
  <si>
    <t>Registered Nurse: Flight</t>
  </si>
  <si>
    <t>163WG0000X</t>
  </si>
  <si>
    <t>Registered Nurse: General Practice</t>
  </si>
  <si>
    <t>163WG0100X</t>
  </si>
  <si>
    <t>Registered Nurse: Gastroenterology</t>
  </si>
  <si>
    <t>163WG0600X</t>
  </si>
  <si>
    <t>Registered Nurse: Gerontology</t>
  </si>
  <si>
    <t>163WH0200X</t>
  </si>
  <si>
    <t>Registered Nurse: Home Health</t>
  </si>
  <si>
    <t>163WH0500X</t>
  </si>
  <si>
    <t>Registered Nurse: Hemodialysis</t>
  </si>
  <si>
    <t>163WH1000X</t>
  </si>
  <si>
    <t>Registered Nurse: Hospice</t>
  </si>
  <si>
    <t>163WI0500X</t>
  </si>
  <si>
    <t>Registered Nurse: Infusion Therapy</t>
  </si>
  <si>
    <t>163WI0600X</t>
  </si>
  <si>
    <t>Registered Nurse: Infection Control</t>
  </si>
  <si>
    <t>163WL0100X</t>
  </si>
  <si>
    <t>Registered Nurse: Lactation Consultant</t>
  </si>
  <si>
    <t>163WM0102X</t>
  </si>
  <si>
    <t>Registered Nurse: Maternal Newborn</t>
  </si>
  <si>
    <t>163WM0705X</t>
  </si>
  <si>
    <t>Registered Nurse: Medical-Surgical</t>
  </si>
  <si>
    <t>163WM1400X</t>
  </si>
  <si>
    <t>Registered Nurse: Nurse Massage Therapist (NMT)</t>
  </si>
  <si>
    <t>163WN0002X</t>
  </si>
  <si>
    <t>Registered Nurse: Neonatal Intensive Care</t>
  </si>
  <si>
    <t>163WN0003X</t>
  </si>
  <si>
    <t>Registered Nurse: Neonatal, Low-Risk</t>
  </si>
  <si>
    <t>163WN0300X</t>
  </si>
  <si>
    <t>Registered Nurse: Nephrology</t>
  </si>
  <si>
    <t>163WN0800X</t>
  </si>
  <si>
    <t>Registered Nurse: Neuroscience</t>
  </si>
  <si>
    <t>163WN1003X</t>
  </si>
  <si>
    <t>Registered Nurse: Nutrition Support</t>
  </si>
  <si>
    <t>163WP0000X</t>
  </si>
  <si>
    <t>Registered Nurse: Pain Management</t>
  </si>
  <si>
    <t>163WP0200X</t>
  </si>
  <si>
    <t>Registered Nurse: Pediatrics</t>
  </si>
  <si>
    <t>163WP0218X</t>
  </si>
  <si>
    <t>Registered Nurse: Pediatric Oncology</t>
  </si>
  <si>
    <t>163WP0807X</t>
  </si>
  <si>
    <t>Registered Nurse: Psych/Mental Health, Child &amp; Adolescent</t>
  </si>
  <si>
    <t>163WP0808X</t>
  </si>
  <si>
    <t>Registered Nurse: Psych/Mental Health</t>
  </si>
  <si>
    <t>163WP0809X</t>
  </si>
  <si>
    <t>Registered Nurse: Psych/Mental Health, Adult</t>
  </si>
  <si>
    <t>163WP1700X</t>
  </si>
  <si>
    <t>Registered Nurse: Perinatal</t>
  </si>
  <si>
    <t>163WP2201X</t>
  </si>
  <si>
    <t>Registered Nurse: Ambulatory Care</t>
  </si>
  <si>
    <t>163WR0006X</t>
  </si>
  <si>
    <t>Registered Nurse: Registered Nurse First Assistant</t>
  </si>
  <si>
    <t>163WR0400X</t>
  </si>
  <si>
    <t>Registered Nurse: Rehabilitation</t>
  </si>
  <si>
    <t>163WR1000X</t>
  </si>
  <si>
    <t>Registered Nurse: Reproductive Endocrinology/Infertility</t>
  </si>
  <si>
    <t>163WS0121X</t>
  </si>
  <si>
    <t>Registered Nurse: Plastic Surgery</t>
  </si>
  <si>
    <t>163WS0200X</t>
  </si>
  <si>
    <t>Registered Nurse: School</t>
  </si>
  <si>
    <t>163WU0100X</t>
  </si>
  <si>
    <t>Registered Nurse: Urology</t>
  </si>
  <si>
    <t>163WW0000X</t>
  </si>
  <si>
    <t>Registered Nurse: Wound Care</t>
  </si>
  <si>
    <t>163WW0101X</t>
  </si>
  <si>
    <t>Registered Nurse: Womens Health Care, Ambulatory</t>
  </si>
  <si>
    <t>163WX0002X</t>
  </si>
  <si>
    <t>Registered Nurse: Obstetric, High-Risk</t>
  </si>
  <si>
    <t>163WX0003X</t>
  </si>
  <si>
    <t>Registered Nurse: Obstetric, Inpatient</t>
  </si>
  <si>
    <t>163WX0106X</t>
  </si>
  <si>
    <t>Registered Nurse: Occupational Health</t>
  </si>
  <si>
    <t>163WX0200X</t>
  </si>
  <si>
    <t>Registered Nurse: Oncology</t>
  </si>
  <si>
    <t>163WX0601X</t>
  </si>
  <si>
    <t>Registered Nurse: Otorhinolaryngology &amp; Head-Neck</t>
  </si>
  <si>
    <t>163WX0800X</t>
  </si>
  <si>
    <t>Registered Nurse: Orthopedic</t>
  </si>
  <si>
    <t>163WX1100X</t>
  </si>
  <si>
    <t>Registered Nurse: Ophthalmic</t>
  </si>
  <si>
    <t>163WX1500X</t>
  </si>
  <si>
    <t>Registered Nurse: Ostomy Care</t>
  </si>
  <si>
    <t>164W00000X</t>
  </si>
  <si>
    <t>Licensed Practical Nurse</t>
  </si>
  <si>
    <t>LN</t>
  </si>
  <si>
    <t>164X00000X</t>
  </si>
  <si>
    <t>Licensed Vocational Nurse</t>
  </si>
  <si>
    <t>167G00000X</t>
  </si>
  <si>
    <t>Licensed Psychiatric Technician</t>
  </si>
  <si>
    <t>170100000X</t>
  </si>
  <si>
    <t>Medical Genetics, Ph.D. Medical Genetics</t>
  </si>
  <si>
    <t>GN</t>
  </si>
  <si>
    <t>MG</t>
  </si>
  <si>
    <t>170300000X</t>
  </si>
  <si>
    <t>Genetic Counselor, MS</t>
  </si>
  <si>
    <t>47</t>
  </si>
  <si>
    <t>171000000X</t>
  </si>
  <si>
    <t>Military Health Care Provider</t>
  </si>
  <si>
    <t>97</t>
  </si>
  <si>
    <t>1710I1002X</t>
  </si>
  <si>
    <t>Military Health Care Provider: Independent Duty Corpsman</t>
  </si>
  <si>
    <t>1710I1003X</t>
  </si>
  <si>
    <t>Military Health Care Provider: Independent Duty Medical Technicians</t>
  </si>
  <si>
    <t>171100000X</t>
  </si>
  <si>
    <t>Acupuncturist</t>
  </si>
  <si>
    <t>AC</t>
  </si>
  <si>
    <t>171M00000X</t>
  </si>
  <si>
    <t>Case Manager/Care Coordinator</t>
  </si>
  <si>
    <t>CC</t>
  </si>
  <si>
    <t>A4</t>
  </si>
  <si>
    <t>171R00000X</t>
  </si>
  <si>
    <t>Interpreter</t>
  </si>
  <si>
    <t>HH</t>
  </si>
  <si>
    <t>171W00000X</t>
  </si>
  <si>
    <t>Contractor: Financial Services</t>
  </si>
  <si>
    <t>171WH0202X</t>
  </si>
  <si>
    <t>Contractor: Home Modifications</t>
  </si>
  <si>
    <t>70</t>
  </si>
  <si>
    <t>171WV0202X</t>
  </si>
  <si>
    <t>Contractor: Vehicle Modifications</t>
  </si>
  <si>
    <t>172A00000X</t>
  </si>
  <si>
    <t>Driver</t>
  </si>
  <si>
    <t>TR</t>
  </si>
  <si>
    <t>59</t>
  </si>
  <si>
    <t>172M00000X</t>
  </si>
  <si>
    <t>Mechanotherapist</t>
  </si>
  <si>
    <t>12</t>
  </si>
  <si>
    <t>172P00000X</t>
  </si>
  <si>
    <t>Naprapath</t>
  </si>
  <si>
    <t>NP</t>
  </si>
  <si>
    <t>172V00000X</t>
  </si>
  <si>
    <t>Community Health Worker</t>
  </si>
  <si>
    <t>PP</t>
  </si>
  <si>
    <t>173000000X</t>
  </si>
  <si>
    <t>Legal Medicine (Other Service Providers)</t>
  </si>
  <si>
    <t>81</t>
  </si>
  <si>
    <t>173C00000X</t>
  </si>
  <si>
    <t>Reflexologist</t>
  </si>
  <si>
    <t>173F00000X</t>
  </si>
  <si>
    <t>Sleep Specialist, PhD</t>
  </si>
  <si>
    <t>C0</t>
  </si>
  <si>
    <t>174200000X</t>
  </si>
  <si>
    <t>Meals</t>
  </si>
  <si>
    <t>TF</t>
  </si>
  <si>
    <t>174400000X</t>
  </si>
  <si>
    <t>Specialist</t>
  </si>
  <si>
    <t>26</t>
  </si>
  <si>
    <t>1744G0900X</t>
  </si>
  <si>
    <t>Specialist: Graphics Designer</t>
  </si>
  <si>
    <t>1744P3200X</t>
  </si>
  <si>
    <t>Specialist: Prosthetics Case Management</t>
  </si>
  <si>
    <t>53</t>
  </si>
  <si>
    <t>1744R1102X</t>
  </si>
  <si>
    <t>Specialist: Research Study</t>
  </si>
  <si>
    <t>1744R1103X</t>
  </si>
  <si>
    <t>Specialist: Research Data Abstracter/Coder</t>
  </si>
  <si>
    <t>174H00000X</t>
  </si>
  <si>
    <t>Health Educator</t>
  </si>
  <si>
    <t>174M00000X</t>
  </si>
  <si>
    <t>Veterinarian</t>
  </si>
  <si>
    <t>174MM1900X</t>
  </si>
  <si>
    <t>Veterinarian: Medical Research</t>
  </si>
  <si>
    <t>174N00000X</t>
  </si>
  <si>
    <t>Lactation Consultant, Non-RN</t>
  </si>
  <si>
    <t>174V00000X</t>
  </si>
  <si>
    <t>Clinical Ethicist</t>
  </si>
  <si>
    <t>175F00000X</t>
  </si>
  <si>
    <t>Naturopath</t>
  </si>
  <si>
    <t>NA</t>
  </si>
  <si>
    <t>175L00000X</t>
  </si>
  <si>
    <t>Homeopath</t>
  </si>
  <si>
    <t>175M00000X</t>
  </si>
  <si>
    <t>Midwife, Lay</t>
  </si>
  <si>
    <t>42</t>
  </si>
  <si>
    <t>175T00000X</t>
  </si>
  <si>
    <t>Peer Specialist (Other Service Providers)</t>
  </si>
  <si>
    <t>PS</t>
  </si>
  <si>
    <t>176B00000X</t>
  </si>
  <si>
    <t>Midwife</t>
  </si>
  <si>
    <t>176P00000X</t>
  </si>
  <si>
    <t>Funeral Director</t>
  </si>
  <si>
    <t>177F00000X</t>
  </si>
  <si>
    <t>Lodging</t>
  </si>
  <si>
    <t>TL</t>
  </si>
  <si>
    <t>183500000X</t>
  </si>
  <si>
    <t>Pharmacist</t>
  </si>
  <si>
    <t>PH</t>
  </si>
  <si>
    <t>PD</t>
  </si>
  <si>
    <t>A5</t>
  </si>
  <si>
    <t>1835C0205X</t>
  </si>
  <si>
    <t xml:space="preserve">Pharmacist: Critical Care </t>
  </si>
  <si>
    <t>1835G0000X</t>
  </si>
  <si>
    <t>Pharmacist: General Practice</t>
  </si>
  <si>
    <t>1835G0303X</t>
  </si>
  <si>
    <t>Pharmacist: Geriatric</t>
  </si>
  <si>
    <t>1835N0905X</t>
  </si>
  <si>
    <t>Pharmacist: Nuclear</t>
  </si>
  <si>
    <t>1835N1003X</t>
  </si>
  <si>
    <t>Pharmacist: Nutrition Support</t>
  </si>
  <si>
    <t>1835P0018X</t>
  </si>
  <si>
    <t>Pharmacist: Pharmacist Clinician (PhC)/ Clinical Pharmacy Specialist</t>
  </si>
  <si>
    <t>1835P0200X</t>
  </si>
  <si>
    <t>Pharmacist: Pediatrics</t>
  </si>
  <si>
    <t>1835P1200X</t>
  </si>
  <si>
    <t>Pharmacist: Pharmacotherapy</t>
  </si>
  <si>
    <t>1835P1300X</t>
  </si>
  <si>
    <t>Pharmacist: Psychiatric</t>
  </si>
  <si>
    <t>1835P2201X</t>
  </si>
  <si>
    <t>Pharmacist: Ambulatory Care</t>
  </si>
  <si>
    <t>1835X0200X</t>
  </si>
  <si>
    <t>Pharmacist: Oncology</t>
  </si>
  <si>
    <t>183700000X</t>
  </si>
  <si>
    <t>Pharmacy Technician</t>
  </si>
  <si>
    <t>193200000X</t>
  </si>
  <si>
    <t>Multi-Specialty</t>
  </si>
  <si>
    <t>MS</t>
  </si>
  <si>
    <t>193400000X</t>
  </si>
  <si>
    <t>Single Specialty</t>
  </si>
  <si>
    <t>SS</t>
  </si>
  <si>
    <t>202C00000X</t>
  </si>
  <si>
    <t>Independent Medical Examiner</t>
  </si>
  <si>
    <t>18</t>
  </si>
  <si>
    <t>69</t>
  </si>
  <si>
    <t>202K00000X</t>
  </si>
  <si>
    <t>Phlebology</t>
  </si>
  <si>
    <t>204C00000X</t>
  </si>
  <si>
    <t>Neuromusculoskeletal Medicine, Sports Medicine</t>
  </si>
  <si>
    <t>204D00000X</t>
  </si>
  <si>
    <t>Neuromusculoskeletal Medicine &amp; OMM</t>
  </si>
  <si>
    <t>204E00000X</t>
  </si>
  <si>
    <t>Oral &amp; Maxillofacial Surgery</t>
  </si>
  <si>
    <t>204F00000X</t>
  </si>
  <si>
    <t>Transplant Surgery</t>
  </si>
  <si>
    <t>02</t>
  </si>
  <si>
    <t>204R00000X</t>
  </si>
  <si>
    <t>Electrodiagnostic Medicine</t>
  </si>
  <si>
    <t>13</t>
  </si>
  <si>
    <t>207K00000X</t>
  </si>
  <si>
    <t>Allergy &amp; Immunology</t>
  </si>
  <si>
    <t>03</t>
  </si>
  <si>
    <t>207KA0200X</t>
  </si>
  <si>
    <t>Allergy &amp; Immunology: Allergy</t>
  </si>
  <si>
    <t>207KI0005X</t>
  </si>
  <si>
    <t>Allergy &amp; Immunology: Clinical &amp; Laboratory Immunology</t>
  </si>
  <si>
    <t>207L00000X</t>
  </si>
  <si>
    <t>Anesthesiology</t>
  </si>
  <si>
    <t>05</t>
  </si>
  <si>
    <t>207LA0401X</t>
  </si>
  <si>
    <t>Anesthesiology: Addiction Medicine</t>
  </si>
  <si>
    <t>79</t>
  </si>
  <si>
    <t>207LC0200X</t>
  </si>
  <si>
    <t>Anesthesiology: Critical Care Medicine</t>
  </si>
  <si>
    <t>207LH0002X</t>
  </si>
  <si>
    <t>Anesthesiology: Hospice and Palliative Medicine</t>
  </si>
  <si>
    <t>207LP2900X</t>
  </si>
  <si>
    <t>Anesthesiology: Pain Medicine</t>
  </si>
  <si>
    <t>09</t>
  </si>
  <si>
    <t>207LP3000X</t>
  </si>
  <si>
    <t>Anesthesiology: Pediatric Anesthesiology</t>
  </si>
  <si>
    <t>207N00000X</t>
  </si>
  <si>
    <t>Dermatology</t>
  </si>
  <si>
    <t>07</t>
  </si>
  <si>
    <t>207ND0101X</t>
  </si>
  <si>
    <t>Dermatology: MOHS-Micrographic Surgery</t>
  </si>
  <si>
    <t>207ND0900X</t>
  </si>
  <si>
    <t>Dermatology: Dermatopathology</t>
  </si>
  <si>
    <t>207NI0002X</t>
  </si>
  <si>
    <t>Dermatology: Clinical &amp; Laboratory Dermatological Immunology</t>
  </si>
  <si>
    <t>207NP0225X</t>
  </si>
  <si>
    <t>Dermatology: Pediatric Dermatology</t>
  </si>
  <si>
    <t>207NS0135X</t>
  </si>
  <si>
    <t>Dermatology: Procedural Dermatology</t>
  </si>
  <si>
    <t>207P00000X</t>
  </si>
  <si>
    <t>Emergency Medicine</t>
  </si>
  <si>
    <t>207PE0004X</t>
  </si>
  <si>
    <t>Emergency Medicine: Emergency Medical Services</t>
  </si>
  <si>
    <t>207PE0005X</t>
  </si>
  <si>
    <t>Emergency Medicine: Undersea and Hyperbaric Medicine</t>
  </si>
  <si>
    <t>207PH0002X</t>
  </si>
  <si>
    <t>Emergency Medicine: Hospice and Palliative Medicine</t>
  </si>
  <si>
    <t>207PP0204X</t>
  </si>
  <si>
    <t>Emergency Medicine: Pediatric Emergency Medicine</t>
  </si>
  <si>
    <t>207PS0010X</t>
  </si>
  <si>
    <t>Emergency Medicine: Sports Medicine</t>
  </si>
  <si>
    <t>207PT0002X</t>
  </si>
  <si>
    <t>Emergency Medicine: Medical Toxicology</t>
  </si>
  <si>
    <t>207Q00000X</t>
  </si>
  <si>
    <t>Family Medicine</t>
  </si>
  <si>
    <t>08</t>
  </si>
  <si>
    <t>207QA0000X</t>
  </si>
  <si>
    <t>Family Medicine: Adolescent Medicine</t>
  </si>
  <si>
    <t>37</t>
  </si>
  <si>
    <t>207QA0401X</t>
  </si>
  <si>
    <t>Family Medicine: Addiction Medicine</t>
  </si>
  <si>
    <t>207QA0505X</t>
  </si>
  <si>
    <t>Family Medicine: Adult Medicine</t>
  </si>
  <si>
    <t>207QB0002X</t>
  </si>
  <si>
    <t>Family Medicine: Obesity Medicine</t>
  </si>
  <si>
    <t>207QG0300X</t>
  </si>
  <si>
    <t>Family Medicine: Geriatric Medicine</t>
  </si>
  <si>
    <t>207QH0002X</t>
  </si>
  <si>
    <t>Family Medicine: Hospice and Palliative Medicine</t>
  </si>
  <si>
    <t>207QS0010X</t>
  </si>
  <si>
    <t>Family Medicine: Sports Medicine</t>
  </si>
  <si>
    <t>01</t>
  </si>
  <si>
    <t>23</t>
  </si>
  <si>
    <t>207QS1201X</t>
  </si>
  <si>
    <t>Family Medicine: Sleep Medicine</t>
  </si>
  <si>
    <t>207R00000X</t>
  </si>
  <si>
    <t>Internal Medicine</t>
  </si>
  <si>
    <t>11</t>
  </si>
  <si>
    <t>207RA0000X</t>
  </si>
  <si>
    <t>Internal Medicine: Adolescent Medicine</t>
  </si>
  <si>
    <t>207RA0001X</t>
  </si>
  <si>
    <t>Internal Medicine: Advanced Heart Failure and Transplant Cardiology</t>
  </si>
  <si>
    <t>207RA0201X</t>
  </si>
  <si>
    <t>Internal Medicine: Allergy &amp; Immunology</t>
  </si>
  <si>
    <t>207RA0401X</t>
  </si>
  <si>
    <t>Internal Medicine: Addiction Medicine</t>
  </si>
  <si>
    <t>207RB0002X</t>
  </si>
  <si>
    <t>Internal Medicine: Obesity Medicine</t>
  </si>
  <si>
    <t>207RC0000X</t>
  </si>
  <si>
    <t>Internal Medicine: Cardiovascular Disease</t>
  </si>
  <si>
    <t>06</t>
  </si>
  <si>
    <t>207RC0001X</t>
  </si>
  <si>
    <t>Internal Medicine: Clinical Cardiac Electrophysiology</t>
  </si>
  <si>
    <t>21</t>
  </si>
  <si>
    <t>207RC0200X</t>
  </si>
  <si>
    <t>Internal Medicine: Critical Care Medicine</t>
  </si>
  <si>
    <t>207RE0101X</t>
  </si>
  <si>
    <t>Internal Medicine: Endocrinology, Diabetes &amp; Metabolism</t>
  </si>
  <si>
    <t>46</t>
  </si>
  <si>
    <t>207RG0100X</t>
  </si>
  <si>
    <t>Internal Medicine: Gastroenterology</t>
  </si>
  <si>
    <t>10</t>
  </si>
  <si>
    <t>207RG0300X</t>
  </si>
  <si>
    <t>Internal Medicine: Geriatric Medicine</t>
  </si>
  <si>
    <t>207RH0000X</t>
  </si>
  <si>
    <t>Internal Medicine: Hematology</t>
  </si>
  <si>
    <t>82</t>
  </si>
  <si>
    <t>207RH0002X</t>
  </si>
  <si>
    <t>Hospice and Palliative Medicine</t>
  </si>
  <si>
    <t>17</t>
  </si>
  <si>
    <t>207RH0003X</t>
  </si>
  <si>
    <t>Internal Medicine: Hematology &amp; Oncology</t>
  </si>
  <si>
    <t>83</t>
  </si>
  <si>
    <t>207RH0005X</t>
  </si>
  <si>
    <t>Hypertension Specialist</t>
  </si>
  <si>
    <t>207RI0001X</t>
  </si>
  <si>
    <t>Internal Medicine: Clinical &amp; Laboratory Immunology</t>
  </si>
  <si>
    <t>207RI0008X</t>
  </si>
  <si>
    <t>Internal Medicine: Hepatology</t>
  </si>
  <si>
    <t>207RI0011X</t>
  </si>
  <si>
    <t>Internal Medicine: Interventional Cardiology</t>
  </si>
  <si>
    <t>207RI0200X</t>
  </si>
  <si>
    <t>Internal Medicine: Infectious Disease</t>
  </si>
  <si>
    <t>44</t>
  </si>
  <si>
    <t>207RM1200X</t>
  </si>
  <si>
    <t>Internal Medicine: Magnetic Resonance Imaging (MRI)</t>
  </si>
  <si>
    <t>30</t>
  </si>
  <si>
    <t>207RN0300X</t>
  </si>
  <si>
    <t>Internal Medicine: Nephrology</t>
  </si>
  <si>
    <t>39</t>
  </si>
  <si>
    <t>207RP1001X</t>
  </si>
  <si>
    <t>Internal Medicine: Pulmonary Disease</t>
  </si>
  <si>
    <t>29</t>
  </si>
  <si>
    <t>207RR0500X</t>
  </si>
  <si>
    <t>Internal Medicine: Rheumatology</t>
  </si>
  <si>
    <t>66</t>
  </si>
  <si>
    <t>207RS0010X</t>
  </si>
  <si>
    <t>Internal Medicine: Sports Medicine</t>
  </si>
  <si>
    <t>207RS0012X</t>
  </si>
  <si>
    <t>Internal Medicine: Sleep Medicine</t>
  </si>
  <si>
    <t>207RT0003X</t>
  </si>
  <si>
    <t>Internal Medicine: Transplant Hepatology</t>
  </si>
  <si>
    <t>207RX0202X</t>
  </si>
  <si>
    <t>Internal Medicine: Medical Oncology</t>
  </si>
  <si>
    <t>90</t>
  </si>
  <si>
    <t>207SC0300X</t>
  </si>
  <si>
    <t>Medical Genetics: Clinical Cytogenetic</t>
  </si>
  <si>
    <t>207SG0201X</t>
  </si>
  <si>
    <t>Medical Genetics: Clinical Genetics (M.D.)</t>
  </si>
  <si>
    <t>207SG0202X</t>
  </si>
  <si>
    <t>Medical Genetics: Clinical Biochemical Genetics</t>
  </si>
  <si>
    <t>207SG0203X</t>
  </si>
  <si>
    <t>Medical Genetics: Clinical Molecular Genetics</t>
  </si>
  <si>
    <t>207SG0205X</t>
  </si>
  <si>
    <t>Medical Genetics: Ph.D. Medical Genetics</t>
  </si>
  <si>
    <t>207SM0001X</t>
  </si>
  <si>
    <t>Medical Genetics: Molecular Genetic Pathology</t>
  </si>
  <si>
    <t>207T00000X</t>
  </si>
  <si>
    <t>Neurological Surgery</t>
  </si>
  <si>
    <t>14</t>
  </si>
  <si>
    <t>207U00000X</t>
  </si>
  <si>
    <t>Nuclear Medicine</t>
  </si>
  <si>
    <t>36</t>
  </si>
  <si>
    <t>207UN0901X</t>
  </si>
  <si>
    <t>Nuclear Medicine: Nuclear Cardiology</t>
  </si>
  <si>
    <t>207UN0902X</t>
  </si>
  <si>
    <t>Nuclear Medicine: Nuclear Imaging &amp; Therapy</t>
  </si>
  <si>
    <t>207UN0903X</t>
  </si>
  <si>
    <t>Nuclear Medicine: In Vivo &amp; In Vitro Nuclear Medicine</t>
  </si>
  <si>
    <t>207V00000X</t>
  </si>
  <si>
    <t>Obstetrics &amp; Gynecology</t>
  </si>
  <si>
    <t>16</t>
  </si>
  <si>
    <t>207VB0002X</t>
  </si>
  <si>
    <t>Obstetrics &amp; Gynecology: Obesity Medicine</t>
  </si>
  <si>
    <t>207VC0200X</t>
  </si>
  <si>
    <t>Obstetrics &amp; Gynecology: Critical Care Medicine</t>
  </si>
  <si>
    <t>207VE0102X</t>
  </si>
  <si>
    <t>Obstetrics &amp; Gynecology: Reproductive Endocrinology</t>
  </si>
  <si>
    <t>207VF0040X</t>
  </si>
  <si>
    <t>Female Pelvic Medicine and Reconstructive Surgery, OB/GYN</t>
  </si>
  <si>
    <t>207VG0400X</t>
  </si>
  <si>
    <t>Obstetrics &amp; Gynecology: Gynecology</t>
  </si>
  <si>
    <t>207VH0002X</t>
  </si>
  <si>
    <t>Obstetrics &amp; Gynecology: Hospice and Palliative Medicine</t>
  </si>
  <si>
    <t>207VM0101X</t>
  </si>
  <si>
    <t>Obstetrics &amp; Gynecology: Maternal &amp; Fetal Medicine</t>
  </si>
  <si>
    <t>PN</t>
  </si>
  <si>
    <t>207VX0000X</t>
  </si>
  <si>
    <t>Obstetrics &amp; Gynecology: Obstetrics</t>
  </si>
  <si>
    <t>207VX0201X</t>
  </si>
  <si>
    <t>Obstetrics &amp; Gynecology: Gynecologic Oncology</t>
  </si>
  <si>
    <t>98</t>
  </si>
  <si>
    <t>207W00000X</t>
  </si>
  <si>
    <t>Ophthalmology</t>
  </si>
  <si>
    <t>207WX0009X</t>
  </si>
  <si>
    <t>Ophthalmology: Glaucoma Specialist</t>
  </si>
  <si>
    <t>207WX0107X</t>
  </si>
  <si>
    <t>Ophthalmology: Retina Specialist</t>
  </si>
  <si>
    <t>207WX0108X</t>
  </si>
  <si>
    <t>Ophthalmology: Uveitis and Ocular Inflammatory Disease</t>
  </si>
  <si>
    <t>207WX0109X</t>
  </si>
  <si>
    <t>Ophthalmology: Neuro-ophthalmology</t>
  </si>
  <si>
    <t>207WX0110X</t>
  </si>
  <si>
    <t>Ophthalmology: Pediatric Ophthalmology and Strabismus Specialist</t>
  </si>
  <si>
    <t>207WX0120X</t>
  </si>
  <si>
    <t>Ophthalmology: Cornea and External Diseases Specialist</t>
  </si>
  <si>
    <t>207WX0200X</t>
  </si>
  <si>
    <t>Ophthalmology:  Ophthalmic Plastic and Reconstructive Surgery</t>
  </si>
  <si>
    <t>207X00000X</t>
  </si>
  <si>
    <t>Orthopaedic Surgery</t>
  </si>
  <si>
    <t>20</t>
  </si>
  <si>
    <t>207XP3100X</t>
  </si>
  <si>
    <t>Orthopaedic Surgery: Pediatric Orthopaedic Surgery</t>
  </si>
  <si>
    <t>207XS0106X</t>
  </si>
  <si>
    <t>Orthopaedic Surgery: Hand Surgery</t>
  </si>
  <si>
    <t>40</t>
  </si>
  <si>
    <t>207XS0114X</t>
  </si>
  <si>
    <t>Orthopaedic Surgery: Adult Reconstructive Orthopaedic Surgery</t>
  </si>
  <si>
    <t>207XS0117X</t>
  </si>
  <si>
    <t>Orthopaedic Surgery: Orthopaedic Surgery of the Spine</t>
  </si>
  <si>
    <t>207XX0004X</t>
  </si>
  <si>
    <t>Orthopaedic Surgery: Foot and Ankle Surgery</t>
  </si>
  <si>
    <t>207XX0005X</t>
  </si>
  <si>
    <t>Orthopaedic Surgery: Sports Medicine</t>
  </si>
  <si>
    <t>207XX0801X</t>
  </si>
  <si>
    <t>Orthopaedic Surgery: Orthopaedic Trauma</t>
  </si>
  <si>
    <t>207Y00000X</t>
  </si>
  <si>
    <t>Otolaryngology</t>
  </si>
  <si>
    <t>04</t>
  </si>
  <si>
    <t>207YP0228X</t>
  </si>
  <si>
    <t>Otolaryngology: Pediatric Otolaryngology</t>
  </si>
  <si>
    <t>207YS0012X</t>
  </si>
  <si>
    <t>Otolaryngology: Sleep Medicine</t>
  </si>
  <si>
    <t>207YS0123X</t>
  </si>
  <si>
    <t>Otolaryngology: Facial Plastic Surgery</t>
  </si>
  <si>
    <t>24</t>
  </si>
  <si>
    <t>207YX0007X</t>
  </si>
  <si>
    <t>Otolaryngology: Plastic Surgery within the Head &amp; Neck</t>
  </si>
  <si>
    <t>207YX0602X</t>
  </si>
  <si>
    <t>Otolaryngology: Otolaryngic Allergy</t>
  </si>
  <si>
    <t>207YX0901X</t>
  </si>
  <si>
    <t>Otolaryngology: Otology &amp; Neurotology</t>
  </si>
  <si>
    <t>207YX0905X</t>
  </si>
  <si>
    <t>Otolaryngology: Otolaryngology/Facial Plastic Surgery</t>
  </si>
  <si>
    <t>207ZB0001X</t>
  </si>
  <si>
    <t>Pathology: Blood Banking &amp; Transfusion Medicine</t>
  </si>
  <si>
    <t>22</t>
  </si>
  <si>
    <t>207ZC0006X</t>
  </si>
  <si>
    <t>Pathology: Clinical Pathology</t>
  </si>
  <si>
    <t>207ZC0008X</t>
  </si>
  <si>
    <t>Pathology: Clinical Informatics</t>
  </si>
  <si>
    <t>207ZC0500X</t>
  </si>
  <si>
    <t>Pathology: Cytopathology</t>
  </si>
  <si>
    <t>207ZD0900X</t>
  </si>
  <si>
    <t>Pathology: Dermatopathology</t>
  </si>
  <si>
    <t>207ZF0201X</t>
  </si>
  <si>
    <t>Pathology: Forensic Pathology</t>
  </si>
  <si>
    <t>207ZH0000X</t>
  </si>
  <si>
    <t>Pathology: Hematology</t>
  </si>
  <si>
    <t>207ZI0100X</t>
  </si>
  <si>
    <t>Pathology: Immunopathology</t>
  </si>
  <si>
    <t>207ZM0300X</t>
  </si>
  <si>
    <t>Pathology: Medical Microbiology</t>
  </si>
  <si>
    <t>207ZN0500X</t>
  </si>
  <si>
    <t>Pathology: Neuropathology</t>
  </si>
  <si>
    <t>207ZP0007X</t>
  </si>
  <si>
    <t>Pathology: Molecular Genetic Pathology</t>
  </si>
  <si>
    <t>207ZP0101X</t>
  </si>
  <si>
    <t>Pathology: Anatomic Pathology</t>
  </si>
  <si>
    <t>207ZP0102X</t>
  </si>
  <si>
    <t>Pathology: Anatomic Pathology &amp; Clinical Pathology</t>
  </si>
  <si>
    <t>207ZP0104X</t>
  </si>
  <si>
    <t>Pathology: Chemical Pathology</t>
  </si>
  <si>
    <t>207ZP0105X</t>
  </si>
  <si>
    <t>Pathology: Clinical Pathology/Laboratory Medicine</t>
  </si>
  <si>
    <t>207ZP0213X</t>
  </si>
  <si>
    <t>Pathology: Pediatric Pathology</t>
  </si>
  <si>
    <t>208000000X</t>
  </si>
  <si>
    <t>Pediatrics</t>
  </si>
  <si>
    <t>2080A0000X</t>
  </si>
  <si>
    <t>Pediatrics: Adolescent Medicine</t>
  </si>
  <si>
    <t>2080B0002X</t>
  </si>
  <si>
    <t>Pediatrics: Obesity Medicine</t>
  </si>
  <si>
    <t>2080C0008X</t>
  </si>
  <si>
    <t>Pediatrics: Child Abuse Pediatrics</t>
  </si>
  <si>
    <t>2080H0002X</t>
  </si>
  <si>
    <t>Pediatrics: Hospice and Palliative Medicine</t>
  </si>
  <si>
    <t>PM</t>
  </si>
  <si>
    <t>2080I0007X</t>
  </si>
  <si>
    <t>Pediatrics: Clinical &amp; Laboratory Immunology</t>
  </si>
  <si>
    <t>2080N0001X</t>
  </si>
  <si>
    <t>Pediatrics: Neonatal-Perinatal Medicine</t>
  </si>
  <si>
    <t>NN</t>
  </si>
  <si>
    <t>2080P0006X</t>
  </si>
  <si>
    <t>Pediatrics: Developmental - Behavioral Pediatrics</t>
  </si>
  <si>
    <t>2080P0008X</t>
  </si>
  <si>
    <t>Pediatrics: Neurodevelopmental Disabilities</t>
  </si>
  <si>
    <t>2080P0201X</t>
  </si>
  <si>
    <t>Pediatrics: Pediatric Allergy &amp; Immunology</t>
  </si>
  <si>
    <t>2080P0202X</t>
  </si>
  <si>
    <t>Pediatrics: Pediatric Cardiology</t>
  </si>
  <si>
    <t>2080P0203X</t>
  </si>
  <si>
    <t>Pediatrics: Pediatric Critical Care Medicine</t>
  </si>
  <si>
    <t>2080P0204X</t>
  </si>
  <si>
    <t>Pediatrics: Pediatric Emergency Medicine</t>
  </si>
  <si>
    <t>2080P0205X</t>
  </si>
  <si>
    <t>Pediatrics: Pediatric Endocrinology</t>
  </si>
  <si>
    <t>2080P0206X</t>
  </si>
  <si>
    <t>Pediatrics: Pediatric Gastroenterology</t>
  </si>
  <si>
    <t>2080P0207X</t>
  </si>
  <si>
    <t>Pediatrics: Pediatric Hematology-Oncology</t>
  </si>
  <si>
    <t>2080P0208X</t>
  </si>
  <si>
    <t>Pediatrics: Pediatric Infectious Diseases</t>
  </si>
  <si>
    <t>2080P0210X</t>
  </si>
  <si>
    <t>Pediatrics: Pediatric Nephrology</t>
  </si>
  <si>
    <t>2080P0214X</t>
  </si>
  <si>
    <t>Pediatrics: Pediatric Pulmonology</t>
  </si>
  <si>
    <t>2080P0216X</t>
  </si>
  <si>
    <t>Pediatrics: Pediatric Rheumatology</t>
  </si>
  <si>
    <t>2080S0010X</t>
  </si>
  <si>
    <t>Pediatrics: Sports Medicine</t>
  </si>
  <si>
    <t>2080S0012X</t>
  </si>
  <si>
    <t>Pediatrics: Sleep Medicine</t>
  </si>
  <si>
    <t>2080T0002X</t>
  </si>
  <si>
    <t>Pediatrics: Medical Toxicology</t>
  </si>
  <si>
    <t>2080T0004X</t>
  </si>
  <si>
    <t>Pediatrics: Pediatric Transplant Hepatology</t>
  </si>
  <si>
    <t>208100000X</t>
  </si>
  <si>
    <t>Physical Medicine &amp; Rehabilitation</t>
  </si>
  <si>
    <t>25</t>
  </si>
  <si>
    <t>2081H0002X</t>
  </si>
  <si>
    <t>Physical Medicine &amp; Rehabilitation: Hospice and Palliative Medicine</t>
  </si>
  <si>
    <t>2081N0008X</t>
  </si>
  <si>
    <t>Physical Medicine &amp; Rehabilitation: Neuromuscular Medicine</t>
  </si>
  <si>
    <t>2081P0004X</t>
  </si>
  <si>
    <t>Physical Medicine &amp; Rehabilitation: Spinal Cord Injury Medicine</t>
  </si>
  <si>
    <t>2081P0010X</t>
  </si>
  <si>
    <t>Physical Medicine &amp; Rehabilitation: Pediatric Rehabilitation Medicine</t>
  </si>
  <si>
    <t>2081P0301X</t>
  </si>
  <si>
    <t>Physical Medicine &amp; Rehabilitation: Brain Injury Medicine</t>
  </si>
  <si>
    <t>2081P2900X</t>
  </si>
  <si>
    <t>Physical Medicine &amp; Rehabilitation: Pain Medicine</t>
  </si>
  <si>
    <t>2081S0010X</t>
  </si>
  <si>
    <t>Physical Medicine &amp; Rehabilitation: Sports Medicine</t>
  </si>
  <si>
    <t>208200000X</t>
  </si>
  <si>
    <t>Plastic Surgery</t>
  </si>
  <si>
    <t>2082S0099X</t>
  </si>
  <si>
    <t>Plastic Surgery: Plastic Surgery Within the Head and Neck</t>
  </si>
  <si>
    <t>2082S0105X</t>
  </si>
  <si>
    <t>Plastic Surgery: Surgery of the Hand</t>
  </si>
  <si>
    <t>2083A0100X</t>
  </si>
  <si>
    <t>Preventive Medicine: Aerospace Medicine</t>
  </si>
  <si>
    <t>84</t>
  </si>
  <si>
    <t>2083B0002X</t>
  </si>
  <si>
    <t>Preventive Medicine: Obesity Medicine</t>
  </si>
  <si>
    <t>2083C0008X</t>
  </si>
  <si>
    <t>Preventive Medicine: Clinical Informatics</t>
  </si>
  <si>
    <t>2083P0011X</t>
  </si>
  <si>
    <t>Preventive Medicine: Undersea and Hyperbaric Medicine</t>
  </si>
  <si>
    <t>2083P0500X</t>
  </si>
  <si>
    <t>Preventive Medicine: Preventive Medicine/Occupational Environmental Medicine</t>
  </si>
  <si>
    <t>2083P0901X</t>
  </si>
  <si>
    <t>Preventive Medicine: Public Health &amp; General Preventive Medicine</t>
  </si>
  <si>
    <t>60</t>
  </si>
  <si>
    <t>2083S0010X</t>
  </si>
  <si>
    <t>Preventive Medicine: Sports Medicine</t>
  </si>
  <si>
    <t>2083T0002X</t>
  </si>
  <si>
    <t>Preventive Medicine: Medical Toxicology</t>
  </si>
  <si>
    <t>2083X0100X</t>
  </si>
  <si>
    <t>Preventive Medicine: Occupational Medicine</t>
  </si>
  <si>
    <t>2084A0401X</t>
  </si>
  <si>
    <t>Psychiatry &amp; Neurology: Addiction Medicine</t>
  </si>
  <si>
    <t>2084A2900X</t>
  </si>
  <si>
    <t>Psychiatry &amp; Neurology: Neurocritical Care</t>
  </si>
  <si>
    <t>2084B0002X</t>
  </si>
  <si>
    <t>Psychiatry &amp; Neurology: Obesity Medicine</t>
  </si>
  <si>
    <t>86</t>
  </si>
  <si>
    <t>2084B0040X</t>
  </si>
  <si>
    <t>Behavioral Neurology &amp; Neuropsychiatry</t>
  </si>
  <si>
    <t>2084D0003X</t>
  </si>
  <si>
    <t>Psychiatry &amp; Neurology: Diagnostic Neuroimaging</t>
  </si>
  <si>
    <t>2084F0202X</t>
  </si>
  <si>
    <t>Psychiatry &amp; Neurology: Forensic Psychiatry</t>
  </si>
  <si>
    <t>2084H0002X</t>
  </si>
  <si>
    <t>Psychiatry &amp; Neurology: Hospice and Palliative Medicine</t>
  </si>
  <si>
    <t>2084N0008X</t>
  </si>
  <si>
    <t>Psychiatry &amp; Neurology: Neuromuscular Medicine</t>
  </si>
  <si>
    <t>2084N0400X</t>
  </si>
  <si>
    <t>Psychiatry &amp; Neurology: Neurology</t>
  </si>
  <si>
    <t>2084N0402X</t>
  </si>
  <si>
    <t>Psychiatry &amp; Neurology: Neurology with Special Qualifications in Child Neurology</t>
  </si>
  <si>
    <t>2084N0600X</t>
  </si>
  <si>
    <t>Psychiatry &amp; Neurology: Clinical Neurophysiology</t>
  </si>
  <si>
    <t>2084P0005X</t>
  </si>
  <si>
    <t>Psychiatry &amp; Neurology: Neurodevelopmental Disabilities</t>
  </si>
  <si>
    <t>2084P0015X</t>
  </si>
  <si>
    <t>Psychiatry &amp; Neurology: Psychosomatic Medicine</t>
  </si>
  <si>
    <t>2084P0301X</t>
  </si>
  <si>
    <t>Psychiatry &amp; Neurology: Brain Injury Medicine</t>
  </si>
  <si>
    <t>2084P0800X</t>
  </si>
  <si>
    <t>Psychiatry &amp; Neurology: Psychiatry</t>
  </si>
  <si>
    <t>2084P0802X</t>
  </si>
  <si>
    <t>Psychiatry &amp; Neurology: Addiction Psychiatry</t>
  </si>
  <si>
    <t>2084P0804X</t>
  </si>
  <si>
    <t>Psychiatry &amp; Neurology: Child &amp; Adolescent Psychiatry</t>
  </si>
  <si>
    <t>2084P0805X</t>
  </si>
  <si>
    <t>Psychiatry &amp; Neurology: Geriatric Psychiatry</t>
  </si>
  <si>
    <t>27</t>
  </si>
  <si>
    <t>2084P2900X</t>
  </si>
  <si>
    <t>Psychiatry &amp; Neurology: Pain Medicine</t>
  </si>
  <si>
    <t>72</t>
  </si>
  <si>
    <t>2084S0010X</t>
  </si>
  <si>
    <t>Psychiatry &amp; Neurology: Sports Medicine</t>
  </si>
  <si>
    <t>2084S0012X</t>
  </si>
  <si>
    <t>Psychiatry &amp; Neurology: Sleep Medicine</t>
  </si>
  <si>
    <t>2084V0102X</t>
  </si>
  <si>
    <t>Psychiatry &amp; Neurology: Vascular Neurology</t>
  </si>
  <si>
    <t>2085B0100X</t>
  </si>
  <si>
    <t>Radiology: Body Imaging</t>
  </si>
  <si>
    <t>2085D0003X</t>
  </si>
  <si>
    <t>Radiology: Diagnostic Neuroimaging</t>
  </si>
  <si>
    <t>2085H0002X</t>
  </si>
  <si>
    <t>Radiology: Hospice and Palliative Medicine</t>
  </si>
  <si>
    <t>2085N0700X</t>
  </si>
  <si>
    <t>Radiology: Neuroradiology</t>
  </si>
  <si>
    <t>2085N0904X</t>
  </si>
  <si>
    <t>Radiology: Nuclear Radiology</t>
  </si>
  <si>
    <t>2085P0229X</t>
  </si>
  <si>
    <t>Radiology: Pediatric Radiology</t>
  </si>
  <si>
    <t>2085R0001X</t>
  </si>
  <si>
    <t>Radiology: Radiation Oncology</t>
  </si>
  <si>
    <t>92</t>
  </si>
  <si>
    <t>2085R0202X</t>
  </si>
  <si>
    <t>Radiology: Diagnostic Radiology</t>
  </si>
  <si>
    <t>2085R0203X</t>
  </si>
  <si>
    <t>Radiology: Therapeutic Radiology</t>
  </si>
  <si>
    <t>2085R0204X</t>
  </si>
  <si>
    <t>Radiology: Vascular &amp; Interventional Radiology</t>
  </si>
  <si>
    <t>94</t>
  </si>
  <si>
    <t>2085R0205X</t>
  </si>
  <si>
    <t>Radiology: Radiological Physics</t>
  </si>
  <si>
    <t>2085U0001X</t>
  </si>
  <si>
    <t>Radiology: Diagnostic Ultrasound</t>
  </si>
  <si>
    <t>208600000X</t>
  </si>
  <si>
    <t>Surgery</t>
  </si>
  <si>
    <t>2086H0002X</t>
  </si>
  <si>
    <t>Surgery: Hospice and Palliative Medicine</t>
  </si>
  <si>
    <t>2086S0102X</t>
  </si>
  <si>
    <t>Surgery: Surgical Critical Care</t>
  </si>
  <si>
    <t>2086S0105X</t>
  </si>
  <si>
    <t>Surgery: Surgery of the Hand</t>
  </si>
  <si>
    <t>2086S0120X</t>
  </si>
  <si>
    <t>Surgery: Pediatric Surgery</t>
  </si>
  <si>
    <t>2086S0122X</t>
  </si>
  <si>
    <t>Surgery: Plastic and Reconstructive Surgery</t>
  </si>
  <si>
    <t>2086S0127X</t>
  </si>
  <si>
    <t>Surgery: Trauma Surgery</t>
  </si>
  <si>
    <t>2086S0129X</t>
  </si>
  <si>
    <t>Surgery: Vascular Surgery</t>
  </si>
  <si>
    <t>77</t>
  </si>
  <si>
    <t>2086X0206X</t>
  </si>
  <si>
    <t>Surgery: Surgical Oncology</t>
  </si>
  <si>
    <t>91</t>
  </si>
  <si>
    <t>208800000X</t>
  </si>
  <si>
    <t>Urology</t>
  </si>
  <si>
    <t>34</t>
  </si>
  <si>
    <t>2088F0040X</t>
  </si>
  <si>
    <t>Female Pelvic Medicine and Reconstructive Surgery, Urology Physician</t>
  </si>
  <si>
    <t>2088P0231X</t>
  </si>
  <si>
    <t>Urology: Pediatric Urology</t>
  </si>
  <si>
    <t>208C00000X</t>
  </si>
  <si>
    <t>Colon &amp; Rectal Surgery</t>
  </si>
  <si>
    <t>28</t>
  </si>
  <si>
    <t>208D00000X</t>
  </si>
  <si>
    <t>General Practice</t>
  </si>
  <si>
    <t>208G00000X</t>
  </si>
  <si>
    <t>Thoracic Surgery (Cardiothoracic Vascular Surgery)</t>
  </si>
  <si>
    <t>33</t>
  </si>
  <si>
    <t>208M00000X</t>
  </si>
  <si>
    <t>Hospitalist</t>
  </si>
  <si>
    <t>208U00000X</t>
  </si>
  <si>
    <t>Clinical Pharmacology</t>
  </si>
  <si>
    <t>208VP0000X</t>
  </si>
  <si>
    <t>Pain Medicine: Pain Medicine</t>
  </si>
  <si>
    <t>208VP0014X</t>
  </si>
  <si>
    <t>Pain Medicine: Interventional Pain Medicine</t>
  </si>
  <si>
    <t>209800000X</t>
  </si>
  <si>
    <t>Legal Medicine (Allopathic &amp; Osteopathic)</t>
  </si>
  <si>
    <t>211D00000X</t>
  </si>
  <si>
    <t>Assistant, Podiatric</t>
  </si>
  <si>
    <t>48</t>
  </si>
  <si>
    <t>B2</t>
  </si>
  <si>
    <t>213E00000X</t>
  </si>
  <si>
    <t>Podiatrist</t>
  </si>
  <si>
    <t>213EG0000X</t>
  </si>
  <si>
    <t>Podiatrist: General Practice</t>
  </si>
  <si>
    <t>213EP0504X</t>
  </si>
  <si>
    <t>Podiatrist: Public Medicine</t>
  </si>
  <si>
    <t>213EP1101X</t>
  </si>
  <si>
    <t>Podiatrist: Primary Podiatric Medicine</t>
  </si>
  <si>
    <t>213ER0200X</t>
  </si>
  <si>
    <t>Podiatrist: Radiology</t>
  </si>
  <si>
    <t>213ES0000X</t>
  </si>
  <si>
    <t>Podiatrist: Sports Medicine</t>
  </si>
  <si>
    <t>213ES0103X</t>
  </si>
  <si>
    <t>Podiatrist: Foot &amp; Ankle Surgery</t>
  </si>
  <si>
    <t>213ES0131X</t>
  </si>
  <si>
    <t>Podiatrist: Foot Surgery</t>
  </si>
  <si>
    <t>221700000X</t>
  </si>
  <si>
    <t>Art Therapist</t>
  </si>
  <si>
    <t>65</t>
  </si>
  <si>
    <t>222Q00000X</t>
  </si>
  <si>
    <t>Developmental Therapist</t>
  </si>
  <si>
    <t>222Z00000X</t>
  </si>
  <si>
    <t>Orthotist</t>
  </si>
  <si>
    <t>55</t>
  </si>
  <si>
    <t>224900000X</t>
  </si>
  <si>
    <t>Mastectomy Fitter</t>
  </si>
  <si>
    <t>45</t>
  </si>
  <si>
    <t>DM</t>
  </si>
  <si>
    <t>224L00000X</t>
  </si>
  <si>
    <t>Pedorthist</t>
  </si>
  <si>
    <t>224P00000X</t>
  </si>
  <si>
    <t>Prosthetist</t>
  </si>
  <si>
    <t>56</t>
  </si>
  <si>
    <t>224Y00000X</t>
  </si>
  <si>
    <t>Clinical Exercise Physiologist</t>
  </si>
  <si>
    <t>224Z00000X</t>
  </si>
  <si>
    <t>Occupational Therapy Assistant</t>
  </si>
  <si>
    <t>67</t>
  </si>
  <si>
    <t>224ZE0001X</t>
  </si>
  <si>
    <t>Occupational Therapy Assistant: Environmental Modification</t>
  </si>
  <si>
    <t>224ZF0002X</t>
  </si>
  <si>
    <t>Occupational Therapy Assistant: Feeding, Eating &amp; Swallowing</t>
  </si>
  <si>
    <t>224ZL0004X</t>
  </si>
  <si>
    <t>Occupational Therapy Assistant: Low Vision</t>
  </si>
  <si>
    <t>224ZR0403X</t>
  </si>
  <si>
    <t>Occupational Therapy Assistant: Driving and Community Mobility</t>
  </si>
  <si>
    <t>225000000X</t>
  </si>
  <si>
    <t>Orthotics/Prosthetics Fitter</t>
  </si>
  <si>
    <t>57</t>
  </si>
  <si>
    <t>225100000X</t>
  </si>
  <si>
    <t>Physical Therapist</t>
  </si>
  <si>
    <t>2251C2600X</t>
  </si>
  <si>
    <t>Physical Therapist: Cardiopulmonary</t>
  </si>
  <si>
    <t>2251E1200X</t>
  </si>
  <si>
    <t>Physical Therapist: Ergonomics</t>
  </si>
  <si>
    <t>2251E1300X</t>
  </si>
  <si>
    <t>Physical Therapist: Electrophysiology, Clinical</t>
  </si>
  <si>
    <t>2251G0304X</t>
  </si>
  <si>
    <t>Physical Therapist: Geriatrics</t>
  </si>
  <si>
    <t>2251H1200X</t>
  </si>
  <si>
    <t>Physical Therapist: Hand</t>
  </si>
  <si>
    <t>2251H1300X</t>
  </si>
  <si>
    <t>Physical Therapist: Human Factors</t>
  </si>
  <si>
    <t>2251N0400X</t>
  </si>
  <si>
    <t>Physical Therapist: Neurology</t>
  </si>
  <si>
    <t>2251P0200X</t>
  </si>
  <si>
    <t>Physical Therapist: Pediatrics</t>
  </si>
  <si>
    <t>2251S0007X</t>
  </si>
  <si>
    <t>Physical Therapist: Sports</t>
  </si>
  <si>
    <t>2251X0800X</t>
  </si>
  <si>
    <t>Physical Therapist: Orthopedic</t>
  </si>
  <si>
    <t>B3</t>
  </si>
  <si>
    <t>225200000X</t>
  </si>
  <si>
    <t>Physical Therapy Assistant</t>
  </si>
  <si>
    <t>225400000X</t>
  </si>
  <si>
    <t>Rehabilitation Practitioner</t>
  </si>
  <si>
    <t>225500000X</t>
  </si>
  <si>
    <t>Specialist/Technologist (Respiratory &amp; Rehab)</t>
  </si>
  <si>
    <t>2255A2300X</t>
  </si>
  <si>
    <t>Specialist/Technologist: Athletic Trainer</t>
  </si>
  <si>
    <t>2255R0406X</t>
  </si>
  <si>
    <t>Specialist/Technologist: Rehabilitation, Blind</t>
  </si>
  <si>
    <t>225600000X</t>
  </si>
  <si>
    <t>Dance Therapist</t>
  </si>
  <si>
    <t>225700000X</t>
  </si>
  <si>
    <t>Massage Therapist</t>
  </si>
  <si>
    <t>MT</t>
  </si>
  <si>
    <t>225800000X</t>
  </si>
  <si>
    <t>Recreation Therapist</t>
  </si>
  <si>
    <t>225A00000X</t>
  </si>
  <si>
    <t>Music Therapist</t>
  </si>
  <si>
    <t>225B00000X</t>
  </si>
  <si>
    <t>Pulmonary Function Technologist</t>
  </si>
  <si>
    <t>225C00000X</t>
  </si>
  <si>
    <t>Rehabilitation Counselor</t>
  </si>
  <si>
    <t>225CA2400X</t>
  </si>
  <si>
    <t>Rehabilitation Counselor: Assistive Technology Practitioner</t>
  </si>
  <si>
    <t>225CA2500X</t>
  </si>
  <si>
    <t>Rehabilitation Counselor: Assistive Technology Supplier</t>
  </si>
  <si>
    <t>225CX0006X</t>
  </si>
  <si>
    <t>Rehabilitation Counselor: Orientation and Mobility Training Provider</t>
  </si>
  <si>
    <t>225X00000X</t>
  </si>
  <si>
    <t>Occupational Therapist</t>
  </si>
  <si>
    <t>225XE0001X</t>
  </si>
  <si>
    <t>Occupational Therapist: Environmental Modification</t>
  </si>
  <si>
    <t>225XE1200X</t>
  </si>
  <si>
    <t>Occupational Therapist: Ergonomics</t>
  </si>
  <si>
    <t>225XF0002X</t>
  </si>
  <si>
    <t>Occupational Therapist: Feeding, Eating &amp; Swallowing</t>
  </si>
  <si>
    <t>225XG0600X</t>
  </si>
  <si>
    <t>Occupational Therapist: Gerontology</t>
  </si>
  <si>
    <t>225XH1200X</t>
  </si>
  <si>
    <t>Occupational Therapist: Hand</t>
  </si>
  <si>
    <t>225XH1300X</t>
  </si>
  <si>
    <t>Occupational Therapist: Human Factors</t>
  </si>
  <si>
    <t>225XL0004X</t>
  </si>
  <si>
    <t>Occupational Therapist: Low Vision</t>
  </si>
  <si>
    <t>225XM0800X</t>
  </si>
  <si>
    <t>Occupational Therapist: Mental Health</t>
  </si>
  <si>
    <t>225XN1300X</t>
  </si>
  <si>
    <t>Occupational Therapist: Neurorehabilitation</t>
  </si>
  <si>
    <t>225XP0019X</t>
  </si>
  <si>
    <t>Occupational Therapist: Physical Rehabilitation</t>
  </si>
  <si>
    <t>225XP0200X</t>
  </si>
  <si>
    <t>Occupational Therapist: Pediatrics</t>
  </si>
  <si>
    <t>225XR0403X</t>
  </si>
  <si>
    <t>Occupational Therapist: Driving and Community Mobility</t>
  </si>
  <si>
    <t>226000000X</t>
  </si>
  <si>
    <t>Recreational Therapist Assistant</t>
  </si>
  <si>
    <t>226300000X</t>
  </si>
  <si>
    <t>Kinesiotherapist</t>
  </si>
  <si>
    <t>227800000X</t>
  </si>
  <si>
    <t>Respiratory Therapist, Certified</t>
  </si>
  <si>
    <t>RE</t>
  </si>
  <si>
    <t>2278C0205X</t>
  </si>
  <si>
    <t>Respiratory Therapist, Certified: Critical Care</t>
  </si>
  <si>
    <t>2278E0002X</t>
  </si>
  <si>
    <t>Respiratory Therapist, Certified: Emergency Care</t>
  </si>
  <si>
    <t>2278E1000X</t>
  </si>
  <si>
    <t>Respiratory Therapist, Certified: Educational</t>
  </si>
  <si>
    <t>2278G0305X</t>
  </si>
  <si>
    <t>Respiratory Therapist, Certified: Geriatric Care</t>
  </si>
  <si>
    <t>2278G1100X</t>
  </si>
  <si>
    <t>Respiratory Therapist, Certified: General Care</t>
  </si>
  <si>
    <t>2278H0200X</t>
  </si>
  <si>
    <t>Respiratory Therapist, Certified: Home Health</t>
  </si>
  <si>
    <t>A6</t>
  </si>
  <si>
    <t>2278P1004X</t>
  </si>
  <si>
    <t>Respiratory Therapist, Certified: Pulmonary Diagnostics</t>
  </si>
  <si>
    <t>2278P1005X</t>
  </si>
  <si>
    <t>Respiratory Therapist, Certified: Pulmonary Rehabilitation</t>
  </si>
  <si>
    <t>2278P1006X</t>
  </si>
  <si>
    <t>Respiratory Therapist, Certified: Pulmonary Function Technologist</t>
  </si>
  <si>
    <t>2278P3800X</t>
  </si>
  <si>
    <t>Respiratory Therapist, Certified: Palliative/Hospice</t>
  </si>
  <si>
    <t>2278P3900X</t>
  </si>
  <si>
    <t>Respiratory Therapist, Certified: Neonatal/Pediatrics</t>
  </si>
  <si>
    <t>2278P4000X</t>
  </si>
  <si>
    <t>Respiratory Therapist, Certified: Patient Transport</t>
  </si>
  <si>
    <t>2278S1500X</t>
  </si>
  <si>
    <t>Respiratory Therapist, Certified: SNF/Subacute Care</t>
  </si>
  <si>
    <t>227900000X</t>
  </si>
  <si>
    <t>Respiratory Therapist, Registered</t>
  </si>
  <si>
    <t>2279C0205X</t>
  </si>
  <si>
    <t>Respiratory Therapist, Registered: Critical Care</t>
  </si>
  <si>
    <t>2279E0002X</t>
  </si>
  <si>
    <t>Respiratory Therapist, Registered: Emergency Care</t>
  </si>
  <si>
    <t>2279E1000X</t>
  </si>
  <si>
    <t>Respiratory Therapist, Registered: Educational</t>
  </si>
  <si>
    <t>2279G0305X</t>
  </si>
  <si>
    <t>Respiratory Therapist, Registered: Geriatric Care</t>
  </si>
  <si>
    <t>2279G1100X</t>
  </si>
  <si>
    <t>Respiratory Therapist, Registered: General Care</t>
  </si>
  <si>
    <t>2279H0200X</t>
  </si>
  <si>
    <t>Respiratory Therapist, Registered: Home Health</t>
  </si>
  <si>
    <t>2279P1004X</t>
  </si>
  <si>
    <t>Respiratory Therapist, Registered: Pulmonary Diagnostics</t>
  </si>
  <si>
    <t>2279P1005X</t>
  </si>
  <si>
    <t>Respiratory Therapist, Registered: Pulmonary Rehabilitation</t>
  </si>
  <si>
    <t>2279P1006X</t>
  </si>
  <si>
    <t>Respiratory Therapist, Registered: Pulmonary Function Technologist</t>
  </si>
  <si>
    <t>2279P3800X</t>
  </si>
  <si>
    <t>Respiratory Therapist, Registered: Palliative/Hospice</t>
  </si>
  <si>
    <t>2279P3900X</t>
  </si>
  <si>
    <t>Respiratory Therapist, Registered: Neonatal/Pediatrics</t>
  </si>
  <si>
    <t>2279P4000X</t>
  </si>
  <si>
    <t>Respiratory Therapist, Registered: Patient Transport</t>
  </si>
  <si>
    <t>2279S1500X</t>
  </si>
  <si>
    <t>Respiratory Therapist, Registered: SNF/Subacute Care</t>
  </si>
  <si>
    <t>229N00000X</t>
  </si>
  <si>
    <t>Anaplastologist</t>
  </si>
  <si>
    <t>231H00000X</t>
  </si>
  <si>
    <t>Audiologist</t>
  </si>
  <si>
    <t>64</t>
  </si>
  <si>
    <t>231HA2400X</t>
  </si>
  <si>
    <t>Audiologist: Assistive Technology Practitioner</t>
  </si>
  <si>
    <t>231HA2500X</t>
  </si>
  <si>
    <t>Audiologist: Assistive Technology Supplier</t>
  </si>
  <si>
    <t>235500000X</t>
  </si>
  <si>
    <t>Specialist/Technologist (Speech &amp; Hearing)</t>
  </si>
  <si>
    <t>ST</t>
  </si>
  <si>
    <t>2355A2700X</t>
  </si>
  <si>
    <t>Specialist/Technologist: Audiology Assistant</t>
  </si>
  <si>
    <t>2355S0801X</t>
  </si>
  <si>
    <t>Specialist/Technologist: Speech-Language Assistant</t>
  </si>
  <si>
    <t>235Z00000X</t>
  </si>
  <si>
    <t>Speech-Language Pathologist</t>
  </si>
  <si>
    <t>15</t>
  </si>
  <si>
    <t>237600000X</t>
  </si>
  <si>
    <t>Audiologist-Hearing Aid Fitter</t>
  </si>
  <si>
    <t>237700000X</t>
  </si>
  <si>
    <t>Hearing Instrument Specialist</t>
  </si>
  <si>
    <t>242T00000X</t>
  </si>
  <si>
    <t>Perfusionist</t>
  </si>
  <si>
    <t>243U00000X</t>
  </si>
  <si>
    <t>Radiology Practitioner Assistant</t>
  </si>
  <si>
    <t>246Q00000X</t>
  </si>
  <si>
    <t>Spec/Tech, Pathology</t>
  </si>
  <si>
    <t>246QB0000X</t>
  </si>
  <si>
    <t>Spec/Tech, Pathology: Blood Banking</t>
  </si>
  <si>
    <t>246QC1000X</t>
  </si>
  <si>
    <t>Spec/Tech, Pathology: Chemistry</t>
  </si>
  <si>
    <t>246QC2700X</t>
  </si>
  <si>
    <t>Spec/Tech, Pathology: Cytotechnology</t>
  </si>
  <si>
    <t>246QH0000X</t>
  </si>
  <si>
    <t>Spec/Tech, Pathology: Hematology</t>
  </si>
  <si>
    <t>246QH0401X</t>
  </si>
  <si>
    <t>Spec/Tech, Pathology: Hemapheresis Practitioner</t>
  </si>
  <si>
    <t>246QH0600X</t>
  </si>
  <si>
    <t>Spec/Tech, Pathology: Histology</t>
  </si>
  <si>
    <t>246QI0000X</t>
  </si>
  <si>
    <t>Spec/Tech, Pathology: Immunology</t>
  </si>
  <si>
    <t>246QL0900X</t>
  </si>
  <si>
    <t>Spec/Tech, Pathology: Laboratory Management</t>
  </si>
  <si>
    <t>246QL0901X</t>
  </si>
  <si>
    <t>Spec/Tech, Pathology: Laboratory Management, Diplomate</t>
  </si>
  <si>
    <t>246QM0706X</t>
  </si>
  <si>
    <t>Spec/Tech, Pathology: Medical Technologist</t>
  </si>
  <si>
    <t>246QM0900X</t>
  </si>
  <si>
    <t>Spec/Tech, Pathology: Microbiology</t>
  </si>
  <si>
    <t>246R00000X</t>
  </si>
  <si>
    <t>Technician, Pathology</t>
  </si>
  <si>
    <t>246RH0600X</t>
  </si>
  <si>
    <t>Technician, Pathology: Histology</t>
  </si>
  <si>
    <t>246RM2200X</t>
  </si>
  <si>
    <t>Technician, Pathology: Medical Laboratory</t>
  </si>
  <si>
    <t>246RP1900X</t>
  </si>
  <si>
    <t>Technician, Pathology: Phlebotomy</t>
  </si>
  <si>
    <t>246W00000X</t>
  </si>
  <si>
    <t>Technician, Cardiology</t>
  </si>
  <si>
    <t>246X00000X</t>
  </si>
  <si>
    <t>Spec/Tech, Cardiovascular</t>
  </si>
  <si>
    <t>246XC2901X</t>
  </si>
  <si>
    <t>Spec/Tech, Cardiovascular: Cardiovascular Invasive Specialist</t>
  </si>
  <si>
    <t>246XC2903X</t>
  </si>
  <si>
    <t>Spec/Tech, Cardiovascular: Vascular Specialist</t>
  </si>
  <si>
    <t>246XS1301X</t>
  </si>
  <si>
    <t>Spec/Tech, Cardiovascular: Sonography</t>
  </si>
  <si>
    <t>246Y00000X</t>
  </si>
  <si>
    <t>Spec/Tech, Health Info</t>
  </si>
  <si>
    <t>246YC3301X</t>
  </si>
  <si>
    <t>Spec/Tech, Health Info: Coding Specialist, Hospital Based</t>
  </si>
  <si>
    <t>246YC3302X</t>
  </si>
  <si>
    <t>Spec/Tech, Health Info: Coding Specialist, Physician Office Based</t>
  </si>
  <si>
    <t>246YR1600X</t>
  </si>
  <si>
    <t>Spec/Tech, Health Info: Registered Record Administrator</t>
  </si>
  <si>
    <t>246Z00000X</t>
  </si>
  <si>
    <t>Specialist/Technologist, Other</t>
  </si>
  <si>
    <t>246ZA2600X</t>
  </si>
  <si>
    <t>Specialist/Technologist, Other: Art, Medical</t>
  </si>
  <si>
    <t>246ZB0301X</t>
  </si>
  <si>
    <t>Specialist/Technologist, Other: Biomedical Engineering</t>
  </si>
  <si>
    <t>246ZB0302X</t>
  </si>
  <si>
    <t>Specialist/Technologist, Other: Biomedical Photographer</t>
  </si>
  <si>
    <t>246ZB0500X</t>
  </si>
  <si>
    <t>Specialist/Technologist, Other: Biochemist</t>
  </si>
  <si>
    <t>246ZB0600X</t>
  </si>
  <si>
    <t>Specialist/Technologist, Other: Biostatistician</t>
  </si>
  <si>
    <t>246ZC0007X</t>
  </si>
  <si>
    <t>Specialist/Technologist, Other: Certified First Assistant</t>
  </si>
  <si>
    <t>246ZE0500X</t>
  </si>
  <si>
    <t>Specialist/Technologist, Other: EEG</t>
  </si>
  <si>
    <t>246ZE0600X</t>
  </si>
  <si>
    <t>Specialist/Technologist, Other: Electroneurodiagnostic</t>
  </si>
  <si>
    <t>246ZG0701X</t>
  </si>
  <si>
    <t>Specialist/Technologist, Other: Graphics Methods</t>
  </si>
  <si>
    <t>246ZG1000X</t>
  </si>
  <si>
    <t>Specialist/Technologist, Other: Geneticist, Medical (PhD)</t>
  </si>
  <si>
    <t>246ZI1000X</t>
  </si>
  <si>
    <t>Specialist/Technologist, Other: Illustration, Medical</t>
  </si>
  <si>
    <t>246ZN0300X</t>
  </si>
  <si>
    <t>Specialist/Technologist, Other: Nephrology</t>
  </si>
  <si>
    <t>246ZS0400X</t>
  </si>
  <si>
    <t>Specialist/Technologist, Other: Surgical</t>
  </si>
  <si>
    <t>246ZS0410X</t>
  </si>
  <si>
    <t>Specialist/Technologist, Other: Surgical Technologist</t>
  </si>
  <si>
    <t>246ZX2200X</t>
  </si>
  <si>
    <t>Specialist/Technologist, Other: Orthopedic Assistant</t>
  </si>
  <si>
    <t>247000000X</t>
  </si>
  <si>
    <t>Technician, Health Information</t>
  </si>
  <si>
    <t>2470A2800X</t>
  </si>
  <si>
    <t>Technician, Health Information: Assistant Record Technician</t>
  </si>
  <si>
    <t>247100000X</t>
  </si>
  <si>
    <t>Radiologic Technologist</t>
  </si>
  <si>
    <t>2471B0102X</t>
  </si>
  <si>
    <t>Radiologic Technologist: Bone Densitometry</t>
  </si>
  <si>
    <t>2471C1101X</t>
  </si>
  <si>
    <t>Radiologic Technologist: Cardiovascular-Interventional Technology</t>
  </si>
  <si>
    <t>2471C1106X</t>
  </si>
  <si>
    <t>Radiologic Technologist: Cardiac-Interventional Technology</t>
  </si>
  <si>
    <t>2471C3401X</t>
  </si>
  <si>
    <t>Radiologic Technologist: Computed Tomography</t>
  </si>
  <si>
    <t>2471C3402X</t>
  </si>
  <si>
    <t>Radiologic Technologist: Radiography</t>
  </si>
  <si>
    <t>2471M1202X</t>
  </si>
  <si>
    <t>Radiologic Technologist: Magnetic Resonance Imaging</t>
  </si>
  <si>
    <t>2471M2300X</t>
  </si>
  <si>
    <t>Radiologic Technologist: Mammography</t>
  </si>
  <si>
    <t>2471N0900X</t>
  </si>
  <si>
    <t>Radiologic Technologist: Nuclear Medicine Technology</t>
  </si>
  <si>
    <t>2471Q0001X</t>
  </si>
  <si>
    <t>Radiologic Technologist: Quality Management</t>
  </si>
  <si>
    <t>2471R0002X</t>
  </si>
  <si>
    <t>Radiologic Technologist: Radiation Therapy</t>
  </si>
  <si>
    <t>2471S1302X</t>
  </si>
  <si>
    <t>Radiologic Technologist: Sonography</t>
  </si>
  <si>
    <t>RS</t>
  </si>
  <si>
    <t>2471V0105X</t>
  </si>
  <si>
    <t>Radiologic Technologist: Vascular Sonography</t>
  </si>
  <si>
    <t>2471V0106X</t>
  </si>
  <si>
    <t>Radiologic Technologist: Vascular-Interventional Technology</t>
  </si>
  <si>
    <t>247200000X</t>
  </si>
  <si>
    <t>Technician, Other</t>
  </si>
  <si>
    <t>75</t>
  </si>
  <si>
    <t>2472B0301X</t>
  </si>
  <si>
    <t>Technician, Other: Biomedical Engineering</t>
  </si>
  <si>
    <t>2472D0500X</t>
  </si>
  <si>
    <t>Technician, Other: Darkroom</t>
  </si>
  <si>
    <t>2472E0500X</t>
  </si>
  <si>
    <t>Technician, Other: EEG</t>
  </si>
  <si>
    <t>2472R0900X</t>
  </si>
  <si>
    <t>Technician, Other: Renal Dialysis</t>
  </si>
  <si>
    <t>2472V0600X</t>
  </si>
  <si>
    <t>Technician, Other: Veterinary</t>
  </si>
  <si>
    <t>247ZC0005X</t>
  </si>
  <si>
    <t>Pathology: Clinical Laboratory Director, Non-physician</t>
  </si>
  <si>
    <t>251300000X</t>
  </si>
  <si>
    <t>Local Education Agency (LEA)</t>
  </si>
  <si>
    <t>251B00000X</t>
  </si>
  <si>
    <t>Case Management</t>
  </si>
  <si>
    <t>CM</t>
  </si>
  <si>
    <t>251C00000X</t>
  </si>
  <si>
    <t>Day Training, Developmentally Disabled Services</t>
  </si>
  <si>
    <t>251E00000X</t>
  </si>
  <si>
    <t>Home Health</t>
  </si>
  <si>
    <t>251F00000X</t>
  </si>
  <si>
    <t>Home Infusion</t>
  </si>
  <si>
    <t>IV</t>
  </si>
  <si>
    <t>251G00000X</t>
  </si>
  <si>
    <t>Hospice Care, Community Based</t>
  </si>
  <si>
    <t>HS</t>
  </si>
  <si>
    <t>251J00000X</t>
  </si>
  <si>
    <t>Nursing Care</t>
  </si>
  <si>
    <t>251K00000X</t>
  </si>
  <si>
    <t>Public Health or Welfare</t>
  </si>
  <si>
    <t>251S00000X</t>
  </si>
  <si>
    <t>Community/Behavioral Health</t>
  </si>
  <si>
    <t>251T00000X</t>
  </si>
  <si>
    <t>PACE Provider Organization</t>
  </si>
  <si>
    <t>251V00000X</t>
  </si>
  <si>
    <t>Voluntary or Charitable</t>
  </si>
  <si>
    <t>61</t>
  </si>
  <si>
    <t>251X00000X</t>
  </si>
  <si>
    <t>Supports Brokerage</t>
  </si>
  <si>
    <t>252Y00000X</t>
  </si>
  <si>
    <t>Early Intervention Provider Agency</t>
  </si>
  <si>
    <t>253J00000X</t>
  </si>
  <si>
    <t>Foster Care Agency</t>
  </si>
  <si>
    <t>253Z00000X</t>
  </si>
  <si>
    <t>In Home Supportive Care</t>
  </si>
  <si>
    <t>261Q00000X</t>
  </si>
  <si>
    <t>Clinic/Center</t>
  </si>
  <si>
    <t>261QA0005X</t>
  </si>
  <si>
    <t>Clinic/Center: Ambulatory Family Planning Facility</t>
  </si>
  <si>
    <t>FP</t>
  </si>
  <si>
    <t>261QA0006X</t>
  </si>
  <si>
    <t>Clinic/Center: Ambulatory Fertility Facility</t>
  </si>
  <si>
    <t>261QA0600X</t>
  </si>
  <si>
    <t>Clinic/Center: Adult Day Care</t>
  </si>
  <si>
    <t>261QA0900X</t>
  </si>
  <si>
    <t>Clinic/Center: Amputee</t>
  </si>
  <si>
    <t>261QA1903X</t>
  </si>
  <si>
    <t>Clinic/Center: Ambulatory Surgical</t>
  </si>
  <si>
    <t>49</t>
  </si>
  <si>
    <t>261QA3000X</t>
  </si>
  <si>
    <t>Clinic/Center: Augmentative Communication</t>
  </si>
  <si>
    <t>261QB0400X</t>
  </si>
  <si>
    <t>Clinic/Center: Birthing</t>
  </si>
  <si>
    <t>BR</t>
  </si>
  <si>
    <t>261QC0050X</t>
  </si>
  <si>
    <t>Clinic/Center: Critical Access Hospital</t>
  </si>
  <si>
    <t>REQUIRED: Both an M &amp; H Claim_Type build for BH.</t>
  </si>
  <si>
    <t>HO</t>
  </si>
  <si>
    <t>261QC1500X</t>
  </si>
  <si>
    <t>Clinic/Center: Community Health</t>
  </si>
  <si>
    <t>261QC1800X</t>
  </si>
  <si>
    <t>Clinic/Center: Corporate Health</t>
  </si>
  <si>
    <t>261QD0000X</t>
  </si>
  <si>
    <t>Clinic/Center: Dental</t>
  </si>
  <si>
    <t>261QD1600X</t>
  </si>
  <si>
    <t>Clinic/Center: Developmental Disabilities</t>
  </si>
  <si>
    <t>261QE0002X</t>
  </si>
  <si>
    <t>Clinic/Center: Emergency Care</t>
  </si>
  <si>
    <t>261QE0700X</t>
  </si>
  <si>
    <t>Clinic/Center: End-Stage Renal Disease (ESRD) Treatment</t>
  </si>
  <si>
    <t>DS</t>
  </si>
  <si>
    <t>261QE0800X</t>
  </si>
  <si>
    <t>Clinic/Center: Endoscopy</t>
  </si>
  <si>
    <t>261QF0050X</t>
  </si>
  <si>
    <t>Clinic/Center: Family Planning, Non-Surgical</t>
  </si>
  <si>
    <t>261QF0400X</t>
  </si>
  <si>
    <t>Clinic/Center: Federally Qualified Health Center (FQHC)</t>
  </si>
  <si>
    <t>FQ</t>
  </si>
  <si>
    <t>261QG0250X</t>
  </si>
  <si>
    <t>Clinic/Center: Genetics</t>
  </si>
  <si>
    <t>261QH0100X</t>
  </si>
  <si>
    <t>Clinic/Center: Health Service</t>
  </si>
  <si>
    <t>261QH0700X</t>
  </si>
  <si>
    <t>Clinic/Center: Hearing and Speech</t>
  </si>
  <si>
    <t>SH</t>
  </si>
  <si>
    <t>261QI0500X</t>
  </si>
  <si>
    <t>Clinic/Center: Infusion Therapy</t>
  </si>
  <si>
    <t>261QL0400X</t>
  </si>
  <si>
    <t>Clinic/Center: Lithotripsy</t>
  </si>
  <si>
    <t>261QM0801X</t>
  </si>
  <si>
    <t>Clinic/Center: Mental Health (Including Community Mental Health Center)</t>
  </si>
  <si>
    <t>261QM0850X</t>
  </si>
  <si>
    <t>Clinic/Center: Adult Mental Health</t>
  </si>
  <si>
    <t>261QM0855X</t>
  </si>
  <si>
    <t>Clinic/Center: Adolescent and Children Mental Health</t>
  </si>
  <si>
    <t>261QM1000X</t>
  </si>
  <si>
    <t>Clinic/Center: Migrant Health</t>
  </si>
  <si>
    <t>261QM1100X</t>
  </si>
  <si>
    <t>Clinic/Center: Military/U.S. Coast Guard Outpatient</t>
  </si>
  <si>
    <t>261QM1101X</t>
  </si>
  <si>
    <t>Clinic/Center: Military and U.S. Coast Guard Ambulatory Procedure</t>
  </si>
  <si>
    <t>261QM1102X</t>
  </si>
  <si>
    <t>Clinic/Center: Military Outpatient Operational (Transportable) Component</t>
  </si>
  <si>
    <t>261QM1103X</t>
  </si>
  <si>
    <t>Clinic/Center: Military Ambulatory Procedure Visits Operational (Transportable)</t>
  </si>
  <si>
    <t>261QM1200X</t>
  </si>
  <si>
    <t>Clinic/Center: Magnetic Resonance Imaging (MRI)</t>
  </si>
  <si>
    <t>261QM1300X</t>
  </si>
  <si>
    <t>Clinic/Center: Multi-Specialty</t>
  </si>
  <si>
    <t>261QM2500X</t>
  </si>
  <si>
    <t>Clinic/Center: Medical Specialty</t>
  </si>
  <si>
    <t>261QM2800X</t>
  </si>
  <si>
    <t>Clinic/Center: Methadone Clinic</t>
  </si>
  <si>
    <t>261QM3000X</t>
  </si>
  <si>
    <t>Clinic/Center: Medically Fragile Intants and Children Day Care</t>
  </si>
  <si>
    <t>261QP0904X</t>
  </si>
  <si>
    <t>Clinic/Center: Public Health, Federal</t>
  </si>
  <si>
    <t>261QP0905X</t>
  </si>
  <si>
    <t>Clinic/Center: Public Health, State or Local</t>
  </si>
  <si>
    <t>261QP1100X</t>
  </si>
  <si>
    <t>Clinic/Center: Podiatric</t>
  </si>
  <si>
    <t>261QP2000X</t>
  </si>
  <si>
    <t>Clinic/Center: Physical Therapy</t>
  </si>
  <si>
    <t>261QP2300X</t>
  </si>
  <si>
    <t>Clinic/Center: Primary Care</t>
  </si>
  <si>
    <t>261QP2400X</t>
  </si>
  <si>
    <t>Clinic/Center: Prison Health</t>
  </si>
  <si>
    <t>261QP3300X</t>
  </si>
  <si>
    <t>Clinic/Center: Pain</t>
  </si>
  <si>
    <t>261QR0200X</t>
  </si>
  <si>
    <t>Clinic/Center: Radiology</t>
  </si>
  <si>
    <t>74</t>
  </si>
  <si>
    <t>261QR0206X</t>
  </si>
  <si>
    <t>Clinic/Center: Radiology, Mammography</t>
  </si>
  <si>
    <t>261QR0207X</t>
  </si>
  <si>
    <t>Clinic/Center: Radiology, Mobile Mammography</t>
  </si>
  <si>
    <t>261QR0208X</t>
  </si>
  <si>
    <t>Clinic/Center: Radiology, Mobile</t>
  </si>
  <si>
    <t>261QR0400X</t>
  </si>
  <si>
    <t>Clinic/Center: Rehabilitation</t>
  </si>
  <si>
    <t>B4</t>
  </si>
  <si>
    <t>261QR0401X</t>
  </si>
  <si>
    <t>Clinic/Center: Rehabilitation, Comprehensive Outpatient Rehabilitation Facility (CORF)</t>
  </si>
  <si>
    <t>261QR0404X</t>
  </si>
  <si>
    <t>Clinic/Center: Rehabilitation, Cardiac Facilities</t>
  </si>
  <si>
    <t>31</t>
  </si>
  <si>
    <t>261QR0405X</t>
  </si>
  <si>
    <t>Clinic/Center: Rehabilitation, Substance Use Disorder</t>
  </si>
  <si>
    <t>SU</t>
  </si>
  <si>
    <t>FR</t>
  </si>
  <si>
    <t>261QR0800X</t>
  </si>
  <si>
    <t>Clinic/Center: Recovery Care</t>
  </si>
  <si>
    <t>261QR1100X</t>
  </si>
  <si>
    <t>Clinic/Center: Research</t>
  </si>
  <si>
    <t>261QR1300X</t>
  </si>
  <si>
    <t>Clinic/Center: Rural Health</t>
  </si>
  <si>
    <t>RH</t>
  </si>
  <si>
    <t>261QS0112X</t>
  </si>
  <si>
    <t>Clinic/Center: Oral and Maxillofacial Surgery</t>
  </si>
  <si>
    <t>261QS0132X</t>
  </si>
  <si>
    <t>Clinic/Center: Ophthalmologic Surgery</t>
  </si>
  <si>
    <t>261QS1000X</t>
  </si>
  <si>
    <t>Clinic/Center: Student Health</t>
  </si>
  <si>
    <t>261QS1200X</t>
  </si>
  <si>
    <t>Clinic/Center: Sleep Disorder Diagnostic</t>
  </si>
  <si>
    <t>261QU0200X</t>
  </si>
  <si>
    <t>Clinic/Center: Urgent Care</t>
  </si>
  <si>
    <t>UC</t>
  </si>
  <si>
    <t>261QV0200X</t>
  </si>
  <si>
    <t>Clinic/Center: VA</t>
  </si>
  <si>
    <t>261QX0100X</t>
  </si>
  <si>
    <t>Clinic/Center: Occupational Medicine</t>
  </si>
  <si>
    <t>261QX0200X</t>
  </si>
  <si>
    <t>Clinic/Center: Oncology</t>
  </si>
  <si>
    <t>261QX0203X</t>
  </si>
  <si>
    <t>Clinic/Center: Oncology, Radiation</t>
  </si>
  <si>
    <t>273100000X</t>
  </si>
  <si>
    <t>Epilepsy Unit</t>
  </si>
  <si>
    <t>273R00000X</t>
  </si>
  <si>
    <t>Psychiatric Unit</t>
  </si>
  <si>
    <t>A0</t>
  </si>
  <si>
    <t>273Y00000X</t>
  </si>
  <si>
    <t>Rehabilitation Unit</t>
  </si>
  <si>
    <t>275N00000X</t>
  </si>
  <si>
    <t>Medicare Defined Swing Bed Unit</t>
  </si>
  <si>
    <t>276400000X</t>
  </si>
  <si>
    <t>Rehabilitation, Substance Use Disorder Unit</t>
  </si>
  <si>
    <t>281P00000X</t>
  </si>
  <si>
    <t>Chronic Disease Hospital</t>
  </si>
  <si>
    <t>281PC2000X</t>
  </si>
  <si>
    <t>Chronic Disease Hospital: Children</t>
  </si>
  <si>
    <t>282E00000X</t>
  </si>
  <si>
    <t>Long Term Care Hospital</t>
  </si>
  <si>
    <t>282J00000X</t>
  </si>
  <si>
    <t>Religious Nonmedical Health Care Institution</t>
  </si>
  <si>
    <t>NM</t>
  </si>
  <si>
    <t>282N00000X</t>
  </si>
  <si>
    <t>General Acute Care Hospital</t>
  </si>
  <si>
    <t>282NC0060X</t>
  </si>
  <si>
    <t>General Acute Care Hospital: Critical Access</t>
  </si>
  <si>
    <t>282NC2000X</t>
  </si>
  <si>
    <t>General Acute Care Hospital: Children</t>
  </si>
  <si>
    <t>282NR1301X</t>
  </si>
  <si>
    <t>General Acute Care Hospital: Rural</t>
  </si>
  <si>
    <t>282NW0100X</t>
  </si>
  <si>
    <t>General Acute Care Hospital: Women</t>
  </si>
  <si>
    <t>283Q00000X</t>
  </si>
  <si>
    <t>Psychiatric Hospital</t>
  </si>
  <si>
    <t>283X00000X</t>
  </si>
  <si>
    <t>Rehabilitation Hospital</t>
  </si>
  <si>
    <t>283XC2000X</t>
  </si>
  <si>
    <t>Rehabilitation Hospital: Children</t>
  </si>
  <si>
    <t>284300000X</t>
  </si>
  <si>
    <t>Special Hospital</t>
  </si>
  <si>
    <t>286500000X</t>
  </si>
  <si>
    <t>Military Hospital</t>
  </si>
  <si>
    <t>2865C1500X</t>
  </si>
  <si>
    <t>Military Hospital: Community Health</t>
  </si>
  <si>
    <t>2865M2000X</t>
  </si>
  <si>
    <t>Military Hospital: Military General Acute Care Hospital</t>
  </si>
  <si>
    <t>2865X1600X</t>
  </si>
  <si>
    <t>Military Hospital: Military General Acute Care Hospital. Operational (Transportable)</t>
  </si>
  <si>
    <t>287300000X</t>
  </si>
  <si>
    <t>Christian Science Sanitorium</t>
  </si>
  <si>
    <t>CF</t>
  </si>
  <si>
    <t>291900000X</t>
  </si>
  <si>
    <t>Military Clinical Medical Laboratory</t>
  </si>
  <si>
    <t>291U00000X</t>
  </si>
  <si>
    <t>Clinical Medical Laboratory</t>
  </si>
  <si>
    <t>292200000X</t>
  </si>
  <si>
    <t>Dental Laboratory</t>
  </si>
  <si>
    <t>293D00000X</t>
  </si>
  <si>
    <t>Physiological Laboratory</t>
  </si>
  <si>
    <t>302F00000X</t>
  </si>
  <si>
    <t>Exclusive Provider Organization</t>
  </si>
  <si>
    <t>302R00000X</t>
  </si>
  <si>
    <t>Health Maintenance Organization</t>
  </si>
  <si>
    <t>305R00000X</t>
  </si>
  <si>
    <t>Preferred Provider Organization</t>
  </si>
  <si>
    <t>305S00000X</t>
  </si>
  <si>
    <t>Point of Service</t>
  </si>
  <si>
    <t>310400000X</t>
  </si>
  <si>
    <t>Assisted Living Facility</t>
  </si>
  <si>
    <t>SN</t>
  </si>
  <si>
    <t>A1</t>
  </si>
  <si>
    <t>3104A0625X</t>
  </si>
  <si>
    <t>Assisted Living Facility: Assisted Living, Mental Illness</t>
  </si>
  <si>
    <t>3104A0630X</t>
  </si>
  <si>
    <t>Assisted Living Facility: Assisted Living, Behavioral Disturbances</t>
  </si>
  <si>
    <t>310500000X</t>
  </si>
  <si>
    <t>Intermediate Care Facility, Mental Illness</t>
  </si>
  <si>
    <t>311500000X</t>
  </si>
  <si>
    <t>Alzheimer Center (Dementia Center)</t>
  </si>
  <si>
    <t>311Z00000X</t>
  </si>
  <si>
    <t>Custodial Care Facility</t>
  </si>
  <si>
    <t>311ZA0620X</t>
  </si>
  <si>
    <t>Custodial Care Facility: Adult Care Home</t>
  </si>
  <si>
    <t>313M00000X</t>
  </si>
  <si>
    <t>Nursing Facility/Intermediate Care Facility</t>
  </si>
  <si>
    <t>314000000X</t>
  </si>
  <si>
    <t>Skilled Nursing Facility</t>
  </si>
  <si>
    <t>3140N1450X</t>
  </si>
  <si>
    <t>Skilled Nursing Facility: Nursing Care, Pediatric</t>
  </si>
  <si>
    <t>315D00000X</t>
  </si>
  <si>
    <t>Hospice, Inpatient</t>
  </si>
  <si>
    <t>315P00000X</t>
  </si>
  <si>
    <t>Intermediate Care Facility, Mentally Retarded</t>
  </si>
  <si>
    <t>317400000X</t>
  </si>
  <si>
    <t>Christian Science Facility</t>
  </si>
  <si>
    <t>320600000X</t>
  </si>
  <si>
    <t>Residential Treatment Facility, Mental Retardation and/or Developmental Disabilities</t>
  </si>
  <si>
    <t>320700000X</t>
  </si>
  <si>
    <t>Residential Treatment Facility, Physical Disabilities</t>
  </si>
  <si>
    <t>320800000X</t>
  </si>
  <si>
    <t>Community Based Residential Treatment Facility, Mental Illness</t>
  </si>
  <si>
    <t>320900000X</t>
  </si>
  <si>
    <t>Community Based Residential Treatment, Mental Retardation and/or Developmental Disabilities</t>
  </si>
  <si>
    <t>322D00000X</t>
  </si>
  <si>
    <t>Residential Treatment Facility, Emotionally Disturbed Children</t>
  </si>
  <si>
    <t>323P00000X</t>
  </si>
  <si>
    <t>Psychiatric Residential Treatment Facility</t>
  </si>
  <si>
    <t>324500000X</t>
  </si>
  <si>
    <t>Substance Abuse Rehabilitation Facility</t>
  </si>
  <si>
    <t>3245S0500X</t>
  </si>
  <si>
    <t>Substance Abuse Rehabilitation Facility: Substance Abuse Treatment, Children</t>
  </si>
  <si>
    <t>331L00000X</t>
  </si>
  <si>
    <t>Blood Bank</t>
  </si>
  <si>
    <t>332000000X</t>
  </si>
  <si>
    <t>Military/U.S. Coast Guard Pharmacy</t>
  </si>
  <si>
    <t>332100000X</t>
  </si>
  <si>
    <t>Department of Veterans Affairs (VA) Pharmacy</t>
  </si>
  <si>
    <t>332800000X</t>
  </si>
  <si>
    <t>Indian Health Service/Tribal/Urban Indian Health (I/T/U) Pharmacy</t>
  </si>
  <si>
    <t>332900000X</t>
  </si>
  <si>
    <t>Non-Pharmacy Dispensing Site</t>
  </si>
  <si>
    <t>332B00000X</t>
  </si>
  <si>
    <t>Durable Medical Equipment &amp; Medical Supplies</t>
  </si>
  <si>
    <t>54</t>
  </si>
  <si>
    <t>332BC3200X</t>
  </si>
  <si>
    <t>Durable Medical Equipment &amp; Medical Supplies: Customized Equipment</t>
  </si>
  <si>
    <t>52</t>
  </si>
  <si>
    <t>332BD1200X</t>
  </si>
  <si>
    <t>Durable Medical Equipment &amp; Medical Supplies: Dialysis Equipment &amp; Supplies</t>
  </si>
  <si>
    <t>332BN1400X</t>
  </si>
  <si>
    <t>Durable Medical Equipment &amp; Medical Supplies: Nursing Facility Supplies</t>
  </si>
  <si>
    <t>332BP3500X</t>
  </si>
  <si>
    <t>Durable Medical Equipment &amp; Medical Supplies: Parenteral &amp; Enteral Nutrition</t>
  </si>
  <si>
    <t>332BX2000X</t>
  </si>
  <si>
    <t>Durable Medical Equipment &amp; Medical Supplies: Oxygen Equipment &amp; Supplies</t>
  </si>
  <si>
    <t>332G00000X</t>
  </si>
  <si>
    <t>Eye Bank</t>
  </si>
  <si>
    <t>332H00000X</t>
  </si>
  <si>
    <t>Eyewear Supplier (Equipment, not the service)</t>
  </si>
  <si>
    <t>EY</t>
  </si>
  <si>
    <t>332S00000X</t>
  </si>
  <si>
    <t>Hearing Aid Equipment</t>
  </si>
  <si>
    <t>HA</t>
  </si>
  <si>
    <t>332U00000X</t>
  </si>
  <si>
    <t>Home Delivered Meals</t>
  </si>
  <si>
    <t>333300000X</t>
  </si>
  <si>
    <t>Emergency Response System Companies</t>
  </si>
  <si>
    <t>333600000X</t>
  </si>
  <si>
    <t>Pharmacy</t>
  </si>
  <si>
    <t>3336C0002X</t>
  </si>
  <si>
    <t>Pharmacy: Clinic Pharmacy</t>
  </si>
  <si>
    <t>3336C0003X</t>
  </si>
  <si>
    <t>Pharmacy: Community/Retail Pharmacy</t>
  </si>
  <si>
    <t>3336C0004X</t>
  </si>
  <si>
    <t>Pharmacy: Compounding Pharmacy</t>
  </si>
  <si>
    <t>3336H0001X</t>
  </si>
  <si>
    <t>Pharmacy: Home Infusion Therapy Pharmacy</t>
  </si>
  <si>
    <t>3336I0012X</t>
  </si>
  <si>
    <t>Pharmacy: Institutional Pharmacy</t>
  </si>
  <si>
    <t>3336L0003X</t>
  </si>
  <si>
    <t>Pharmacy: Long Term Care Pharmacy</t>
  </si>
  <si>
    <t>3336M0002X</t>
  </si>
  <si>
    <t>Pharmacy: Mail Order Pharmacy</t>
  </si>
  <si>
    <t>3336M0003X</t>
  </si>
  <si>
    <t>Pharmacy: Managed Care Organization Pharmacy</t>
  </si>
  <si>
    <t>3336N0007X</t>
  </si>
  <si>
    <t>Pharmacy: Nuclear Pharmacy</t>
  </si>
  <si>
    <t>3336S0011X</t>
  </si>
  <si>
    <t>Pharmacy: Specialty Pharmacy</t>
  </si>
  <si>
    <t>335E00000X</t>
  </si>
  <si>
    <t>Prosthetic/Orthotic Supplier</t>
  </si>
  <si>
    <t>335G00000X</t>
  </si>
  <si>
    <t>Medical Foods Supplier</t>
  </si>
  <si>
    <t>335U00000X</t>
  </si>
  <si>
    <t>Organ Procurement Organization</t>
  </si>
  <si>
    <t>335V00000X</t>
  </si>
  <si>
    <t>Portable X-ray and/or Other Portable Diagnostic Imaging Supplier</t>
  </si>
  <si>
    <t>63</t>
  </si>
  <si>
    <t>341600000X</t>
  </si>
  <si>
    <t>Ambulance</t>
  </si>
  <si>
    <t>3416A0800X</t>
  </si>
  <si>
    <t>Ambulance: Air Transport</t>
  </si>
  <si>
    <t>3416L0300X</t>
  </si>
  <si>
    <t>Ambulance: Land Transport</t>
  </si>
  <si>
    <t>3416S0300X</t>
  </si>
  <si>
    <t>Ambulance: Water Transport</t>
  </si>
  <si>
    <t>341800000X</t>
  </si>
  <si>
    <t>Military/U.S. Coast Guard Transport</t>
  </si>
  <si>
    <t>3418M1110X</t>
  </si>
  <si>
    <t>Military/U.S. Coast Guard Transport: Military or U.S. Coast Guard Ambulance, Ground Transport</t>
  </si>
  <si>
    <t>3418M1120X</t>
  </si>
  <si>
    <t>Military/U.S. Coast Guard Transport: Military or U.S. Coast Guard Ambulance, Air Transport</t>
  </si>
  <si>
    <t>3418M1130X</t>
  </si>
  <si>
    <t>Military/U.S. Coast Guard Transport: Military or U.S. Coast Guard Ambulance, Water Transport</t>
  </si>
  <si>
    <t>343800000X</t>
  </si>
  <si>
    <t>Secured Medical Transport (VAN)</t>
  </si>
  <si>
    <t>343900000X</t>
  </si>
  <si>
    <t>Non-emergency Medical Transport (VAN)</t>
  </si>
  <si>
    <t>344600000X</t>
  </si>
  <si>
    <t>Taxi</t>
  </si>
  <si>
    <t>344800000X</t>
  </si>
  <si>
    <t>Air Carrier</t>
  </si>
  <si>
    <t>347B00000X</t>
  </si>
  <si>
    <t>Bus</t>
  </si>
  <si>
    <t>347C00000X</t>
  </si>
  <si>
    <t>Private Vehicle</t>
  </si>
  <si>
    <t>347D00000X</t>
  </si>
  <si>
    <t>Train</t>
  </si>
  <si>
    <t>347E00000X</t>
  </si>
  <si>
    <t>Transportation Broker</t>
  </si>
  <si>
    <t>363A00000X</t>
  </si>
  <si>
    <t>Physician Assistant</t>
  </si>
  <si>
    <t>363AM0700X</t>
  </si>
  <si>
    <t>Physician Assistant: Medical</t>
  </si>
  <si>
    <t>363AS0400X</t>
  </si>
  <si>
    <t>Physician Assistant: Surgical</t>
  </si>
  <si>
    <t>363L00000X</t>
  </si>
  <si>
    <t>Nurse Practitioner</t>
  </si>
  <si>
    <t>363LA2100X</t>
  </si>
  <si>
    <t>Nurse Practitioner: Acute Care</t>
  </si>
  <si>
    <t>363LA2200X</t>
  </si>
  <si>
    <t>Nurse Practitioner: Adult Health</t>
  </si>
  <si>
    <t>363LC0200X</t>
  </si>
  <si>
    <t>Nurse Practitioner: Critical Care Medicine</t>
  </si>
  <si>
    <t>363LC1500X</t>
  </si>
  <si>
    <t>Nurse Practitioner: Community Health</t>
  </si>
  <si>
    <t>363LF0000X</t>
  </si>
  <si>
    <t>Nurse Practitioner: Family</t>
  </si>
  <si>
    <t>363LG0600X</t>
  </si>
  <si>
    <t>Nurse Practitioner: Gerontology</t>
  </si>
  <si>
    <t>363LN0000X</t>
  </si>
  <si>
    <t>Nurse Practitioner: Neonatal</t>
  </si>
  <si>
    <t>363LN0005X</t>
  </si>
  <si>
    <t>Nurse Practitioner: Neonatal, Critical Care</t>
  </si>
  <si>
    <t>NC</t>
  </si>
  <si>
    <t>363LP0200X</t>
  </si>
  <si>
    <t>Nurse Practitioner: Pediatrics</t>
  </si>
  <si>
    <t>363LP0222X</t>
  </si>
  <si>
    <t>Nurse Practitioner: Pediatrics, Critical Care</t>
  </si>
  <si>
    <t>363LP0808X</t>
  </si>
  <si>
    <t>Nurse Practitioner: Psych/Mental Health</t>
  </si>
  <si>
    <t>363LP1700X</t>
  </si>
  <si>
    <t>Nurse Practitioner: Perinatal</t>
  </si>
  <si>
    <t>363LP2300X</t>
  </si>
  <si>
    <t>Nurse Practitioner: Primary Care</t>
  </si>
  <si>
    <t>363LS0200X</t>
  </si>
  <si>
    <t>Nurse Practitioner: School</t>
  </si>
  <si>
    <t>363LW0102X</t>
  </si>
  <si>
    <t>Nurse Practitioner: Womens Health</t>
  </si>
  <si>
    <t>363LX0001X</t>
  </si>
  <si>
    <t>Nurse Practitioner: Obstetrics &amp; Gynecology</t>
  </si>
  <si>
    <t>363LX0106X</t>
  </si>
  <si>
    <t>Nurse Practitioner: Occupational Health</t>
  </si>
  <si>
    <t>364S00000X</t>
  </si>
  <si>
    <t>Clinical Nurse Specialist</t>
  </si>
  <si>
    <t>89</t>
  </si>
  <si>
    <t>364SA2100X</t>
  </si>
  <si>
    <t>Clinical Nurse Specialist: Acute Care</t>
  </si>
  <si>
    <t>364SA2200X</t>
  </si>
  <si>
    <t>Clinical Nurse Specialist: Adult Health</t>
  </si>
  <si>
    <t>364SC0200X</t>
  </si>
  <si>
    <t>Clinical Nurse Specialist: Critical Care Medicine</t>
  </si>
  <si>
    <t>364SC1501X</t>
  </si>
  <si>
    <t>Clinical Nurse Specialist: Community Health/Public Health</t>
  </si>
  <si>
    <t>364SC2300X</t>
  </si>
  <si>
    <t>Clinical Nurse Specialist: Chronic Care</t>
  </si>
  <si>
    <t>364SE0003X</t>
  </si>
  <si>
    <t>Clinical Nurse Specialist: Emergency</t>
  </si>
  <si>
    <t>364SE1400X</t>
  </si>
  <si>
    <t>Clinical Nurse Specialist: Ethics</t>
  </si>
  <si>
    <t>364SF0001X</t>
  </si>
  <si>
    <t>Clinical Nurse Specialist: Family Health</t>
  </si>
  <si>
    <t>364SG0600X</t>
  </si>
  <si>
    <t>Clinical Nurse Specialist: Gerontology</t>
  </si>
  <si>
    <t>364SH0200X</t>
  </si>
  <si>
    <t>Clinical Nurse Specialist: Home Health</t>
  </si>
  <si>
    <t>364SH1100X</t>
  </si>
  <si>
    <t>Clinical Nurse Specialist: Holistic</t>
  </si>
  <si>
    <t>364SI0800X</t>
  </si>
  <si>
    <t>Clinical Nurse Specialist: Informatics</t>
  </si>
  <si>
    <t>364SL0600X</t>
  </si>
  <si>
    <t>Clinical Nurse Specialist: Long-Term Care</t>
  </si>
  <si>
    <t>364SM0705X</t>
  </si>
  <si>
    <t>Clinical Nurse Specialist: Medical-Surgical</t>
  </si>
  <si>
    <t>364SN0000X</t>
  </si>
  <si>
    <t>Clinical Nurse Specialist: Neonatal</t>
  </si>
  <si>
    <t>364SN0800X</t>
  </si>
  <si>
    <t>Clinical Nurse Specialist: Neuroscience</t>
  </si>
  <si>
    <t>364SP0200X</t>
  </si>
  <si>
    <t>Clinical Nurse Specialist: Pediatrics</t>
  </si>
  <si>
    <t>364SP0807X</t>
  </si>
  <si>
    <t>Clinical Nurse Specialist: Psych/Mental Health, Child &amp; Adolescent</t>
  </si>
  <si>
    <t>364SP0808X</t>
  </si>
  <si>
    <t>Clinical Nurse Specialist: Psych/Mental Health</t>
  </si>
  <si>
    <t>364SP0809X</t>
  </si>
  <si>
    <t>Clinical Nurse Specialist: Psych/Mental Health, Adult</t>
  </si>
  <si>
    <t>364SP0810X</t>
  </si>
  <si>
    <t>Clinical Nurse Specialist: Psych/Mental Health, Child &amp; Family</t>
  </si>
  <si>
    <t>364SP0811X</t>
  </si>
  <si>
    <t>Clinical Nurse Specialist: Psych/Mental Health, Chronically Ill</t>
  </si>
  <si>
    <t>364SP0812X</t>
  </si>
  <si>
    <t>Clinical Nurse Specialist: Psych/Mental Health, Community</t>
  </si>
  <si>
    <t>364SP0813X</t>
  </si>
  <si>
    <t>Clinical Nurse Specialist: Psych/Mental Health, Geropsychiatric</t>
  </si>
  <si>
    <t>364SP1700X</t>
  </si>
  <si>
    <t>Clinical Nurse Specialist: Perinatal</t>
  </si>
  <si>
    <t>364SP2800X</t>
  </si>
  <si>
    <t>Clinical Nurse Specialist: Perioperative</t>
  </si>
  <si>
    <t>364SR0400X</t>
  </si>
  <si>
    <t>Clinical Nurse Specialist: Rehabilitation</t>
  </si>
  <si>
    <t>364SS0200X</t>
  </si>
  <si>
    <t>Clinical Nurse Specialist: School</t>
  </si>
  <si>
    <t>364ST0500X</t>
  </si>
  <si>
    <t>Clinical Nurse Specialist: Transplantation</t>
  </si>
  <si>
    <t>364SW0102X</t>
  </si>
  <si>
    <t>Clinical Nurse Specialist: Womens Health</t>
  </si>
  <si>
    <t>364SX0106X</t>
  </si>
  <si>
    <t>Clinical Nurse Specialist: Occupational Health</t>
  </si>
  <si>
    <t>364SX0200X</t>
  </si>
  <si>
    <t>Clinical Nurse Specialist: Oncology</t>
  </si>
  <si>
    <t>364SX0204X</t>
  </si>
  <si>
    <t>Clinical Nurse Specialist: Oncology, Pediatrics</t>
  </si>
  <si>
    <t>367500000X</t>
  </si>
  <si>
    <t>Nurse Anesthetist, Certified Registered</t>
  </si>
  <si>
    <t>43</t>
  </si>
  <si>
    <t>367A00000X</t>
  </si>
  <si>
    <t>Advanced Practice Midwife</t>
  </si>
  <si>
    <t>367H00000X</t>
  </si>
  <si>
    <t>Anesthesiologist Assistant</t>
  </si>
  <si>
    <t>32</t>
  </si>
  <si>
    <t>372500000X</t>
  </si>
  <si>
    <t>Chore Provider</t>
  </si>
  <si>
    <t>88</t>
  </si>
  <si>
    <t>372600000X</t>
  </si>
  <si>
    <t>Adult Companion</t>
  </si>
  <si>
    <t>373H00000X</t>
  </si>
  <si>
    <t>Day Training/Habilitation Specialist</t>
  </si>
  <si>
    <t>374700000X</t>
  </si>
  <si>
    <t>Technician</t>
  </si>
  <si>
    <t>3747A0650X</t>
  </si>
  <si>
    <t>Technician: Attendant Care Provider</t>
  </si>
  <si>
    <t>3747P1801X</t>
  </si>
  <si>
    <t>Technician: Personal Care Attendant</t>
  </si>
  <si>
    <t>374J00000X</t>
  </si>
  <si>
    <t>Doula</t>
  </si>
  <si>
    <t>374K00000X</t>
  </si>
  <si>
    <t>Religious Nonmedical Practitioner</t>
  </si>
  <si>
    <t>374T00000X</t>
  </si>
  <si>
    <t>Christian Science Practitioner/Nurse</t>
  </si>
  <si>
    <t>374U00000X</t>
  </si>
  <si>
    <t>Home Health Aide</t>
  </si>
  <si>
    <t>376G00000X</t>
  </si>
  <si>
    <t>Nursing Home Administrator</t>
  </si>
  <si>
    <t>376J00000X</t>
  </si>
  <si>
    <t>Homemaker</t>
  </si>
  <si>
    <t>376K00000X</t>
  </si>
  <si>
    <t>Nurses  Aide</t>
  </si>
  <si>
    <t>385H00000X</t>
  </si>
  <si>
    <t>Respite Care</t>
  </si>
  <si>
    <t>385HR2050X</t>
  </si>
  <si>
    <t>Respite Care: Respite Care Camp</t>
  </si>
  <si>
    <t>385HR2055X</t>
  </si>
  <si>
    <t>Respite Care: Respite Care, Mental Illness, Child</t>
  </si>
  <si>
    <t>385HR2060X</t>
  </si>
  <si>
    <t>Respite Care: Respite Care, Mental Retardation and/or Developmental Disabilities, Child</t>
  </si>
  <si>
    <t>385HR2065X</t>
  </si>
  <si>
    <t>Respite Care: Respite Care, Physical Disabilities, Child</t>
  </si>
  <si>
    <t>390200000X</t>
  </si>
  <si>
    <t>Student in an Organized Health Care Education/Training Program</t>
  </si>
  <si>
    <t>405300000X</t>
  </si>
  <si>
    <t>Prevention Professional</t>
  </si>
  <si>
    <t>AltSpec1</t>
  </si>
  <si>
    <t>Licensed Professional Counselor - HCBS</t>
  </si>
  <si>
    <t>Y0</t>
  </si>
  <si>
    <t>Care Management Specialist - HCBS</t>
  </si>
  <si>
    <t>Y1</t>
  </si>
  <si>
    <t>Certified Ohio Behavioral Analyst - HCBS</t>
  </si>
  <si>
    <t>Y2</t>
  </si>
  <si>
    <t>Chemical Depend Counselor II - HCBS</t>
  </si>
  <si>
    <t>Y3</t>
  </si>
  <si>
    <t>Chemical Depend Counselor III - HCBS</t>
  </si>
  <si>
    <t>Y4</t>
  </si>
  <si>
    <t>Chemical Dependency Counselor - HCBS</t>
  </si>
  <si>
    <t>Y5</t>
  </si>
  <si>
    <t>Chemical Dependency Counselor Assistant - HCBS</t>
  </si>
  <si>
    <t>Y6</t>
  </si>
  <si>
    <t>Clinical Counselor - HCBS</t>
  </si>
  <si>
    <t>Y7</t>
  </si>
  <si>
    <t>Counselor Trainee - HCBS</t>
  </si>
  <si>
    <t>Y8</t>
  </si>
  <si>
    <t>Licensed Marriage/Family Counselor - HCBS</t>
  </si>
  <si>
    <t>Y9</t>
  </si>
  <si>
    <t>Registered Nurse Dual 699</t>
  </si>
  <si>
    <t>YA</t>
  </si>
  <si>
    <t>Licensed Practical Nurse Dual 699</t>
  </si>
  <si>
    <t>YB</t>
  </si>
  <si>
    <t>Licensed Professional Clinical Counselor Dual 699</t>
  </si>
  <si>
    <t>YC</t>
  </si>
  <si>
    <t>Licensed Professional Counselor Dual 699</t>
  </si>
  <si>
    <t>YD</t>
  </si>
  <si>
    <t>Counselor Trainee Dual 699</t>
  </si>
  <si>
    <t>YE</t>
  </si>
  <si>
    <t>Licensed Independent Chemical Dependency Counselor Dual 699</t>
  </si>
  <si>
    <t>YF</t>
  </si>
  <si>
    <t>Licensed Chemical Dependency Counselor III Dual 699</t>
  </si>
  <si>
    <t>YG</t>
  </si>
  <si>
    <t>Licensed Chemical Dependency Counselor II Dual 699</t>
  </si>
  <si>
    <t>YH</t>
  </si>
  <si>
    <t>Chemical Dependency Counselor Assistant Dual 699</t>
  </si>
  <si>
    <t>YI</t>
  </si>
  <si>
    <t>Licensed Independent Social Worker Dual 699</t>
  </si>
  <si>
    <t>YJ</t>
  </si>
  <si>
    <t>Licensed Social Worker Dual 699</t>
  </si>
  <si>
    <t>YK</t>
  </si>
  <si>
    <t>Social Worker Trainee Dual 699</t>
  </si>
  <si>
    <t>YL</t>
  </si>
  <si>
    <t>Social Worker Assistant Dual 699</t>
  </si>
  <si>
    <t>YM</t>
  </si>
  <si>
    <t>Licensed Independent Marriage and Family Therapist Dual 699</t>
  </si>
  <si>
    <t>YN</t>
  </si>
  <si>
    <t>Licensed Marriage and Family Therapist Dual 699</t>
  </si>
  <si>
    <t>YO</t>
  </si>
  <si>
    <t>Marriage/Family Counselor Trainee Dual 699</t>
  </si>
  <si>
    <t>YP</t>
  </si>
  <si>
    <t>Psychologist Dual 699</t>
  </si>
  <si>
    <t>YQ</t>
  </si>
  <si>
    <t>Psychology Assistant Dual 699</t>
  </si>
  <si>
    <t>YR</t>
  </si>
  <si>
    <t>CNS Dual 699</t>
  </si>
  <si>
    <t>YS</t>
  </si>
  <si>
    <t>CNP Dual 699</t>
  </si>
  <si>
    <t>YT</t>
  </si>
  <si>
    <t>Physician Assistant Dual 699</t>
  </si>
  <si>
    <t>YU</t>
  </si>
  <si>
    <t>Social Worker Trainee - HCBS</t>
  </si>
  <si>
    <t>Z0</t>
  </si>
  <si>
    <t>Licensed Social Worker - HCBS</t>
  </si>
  <si>
    <t>Z1</t>
  </si>
  <si>
    <t>Marriage/Family Counselor Trainee - HCBS</t>
  </si>
  <si>
    <t>Z2</t>
  </si>
  <si>
    <t>Peer Recovery Supporter - HCBS</t>
  </si>
  <si>
    <t>Z3</t>
  </si>
  <si>
    <t>Psychology Assistant - HCBS</t>
  </si>
  <si>
    <t>Z4</t>
  </si>
  <si>
    <t>Psychology Intern - HCBS</t>
  </si>
  <si>
    <t>Z5</t>
  </si>
  <si>
    <t>Psychology Trainee - HCBS</t>
  </si>
  <si>
    <t>Z6</t>
  </si>
  <si>
    <t>Qualified MH Specialist - HCBS</t>
  </si>
  <si>
    <t>Z7</t>
  </si>
  <si>
    <t>Qualified MH Specialist 3 - HCBS</t>
  </si>
  <si>
    <t>Z8</t>
  </si>
  <si>
    <t>Social Worker Assistant - HCBS</t>
  </si>
  <si>
    <t>Z9</t>
  </si>
  <si>
    <t>Registered Nurse Dual 399</t>
  </si>
  <si>
    <t>ZA</t>
  </si>
  <si>
    <t>Licensed Practical Nurse Dual 399</t>
  </si>
  <si>
    <t>ZB</t>
  </si>
  <si>
    <t>Licensed Professional Clinical Counselor Dual 399</t>
  </si>
  <si>
    <t>ZC</t>
  </si>
  <si>
    <t>Licensed Professional Counselor Dual 399</t>
  </si>
  <si>
    <t>ZD</t>
  </si>
  <si>
    <t>Counselor Trainee Dual 399</t>
  </si>
  <si>
    <t>ZE</t>
  </si>
  <si>
    <t>Licensed Independent Chemical Dependency Counselor Dual 399</t>
  </si>
  <si>
    <t>ZF</t>
  </si>
  <si>
    <t>Licensed Chemical Dependency Counselor III Dual 399</t>
  </si>
  <si>
    <t>ZG</t>
  </si>
  <si>
    <t>Licensed Chemical Dependency Counselor II Dual 399</t>
  </si>
  <si>
    <t>ZH</t>
  </si>
  <si>
    <t>Chemical Dependency Counselor Assistant Dual 399</t>
  </si>
  <si>
    <t>ZI</t>
  </si>
  <si>
    <t>Licensed Independent Social Worker Dual 399</t>
  </si>
  <si>
    <t>ZJ</t>
  </si>
  <si>
    <t>Licensed Social Worker Dual 399</t>
  </si>
  <si>
    <t>ZK</t>
  </si>
  <si>
    <t>Social Worker Trainee Dual 399</t>
  </si>
  <si>
    <t>ZL</t>
  </si>
  <si>
    <t>Social Worker Assistant Dual 399</t>
  </si>
  <si>
    <t>ZM</t>
  </si>
  <si>
    <t>Licensed Independent Marriage and Family Therapist Dual 399</t>
  </si>
  <si>
    <t>ZN</t>
  </si>
  <si>
    <t>Licensed Marriage and Family Therapist Dual 399</t>
  </si>
  <si>
    <t>ZO</t>
  </si>
  <si>
    <t>Marriage/Family Counselor Trainee Dual 399</t>
  </si>
  <si>
    <t>ZP</t>
  </si>
  <si>
    <t>Psychologist Dual 399</t>
  </si>
  <si>
    <t>ZQ</t>
  </si>
  <si>
    <t>Psychology Assistant Dual 399</t>
  </si>
  <si>
    <t>ZR</t>
  </si>
  <si>
    <t>CNS Dual 399</t>
  </si>
  <si>
    <t>ZS</t>
  </si>
  <si>
    <t>CNP Dual 399</t>
  </si>
  <si>
    <t>ZT</t>
  </si>
  <si>
    <t>Physician Assistant Dual 399</t>
  </si>
  <si>
    <t>ZU</t>
  </si>
  <si>
    <t>Portico_Specialty&amp;Code</t>
  </si>
  <si>
    <t/>
  </si>
  <si>
    <t>Column1</t>
  </si>
  <si>
    <t>http://portal.flmmis.com/FLPublic/Provider_ProviderServices/Provider_ProviderSupport/Provider_ProviderSupport_ClaimNPI/tabId/133/Default.aspx</t>
  </si>
  <si>
    <t>Group Medicaid ID</t>
  </si>
  <si>
    <r>
      <t xml:space="preserve">Primary </t>
    </r>
    <r>
      <rPr>
        <b/>
        <u/>
        <sz val="11"/>
        <color theme="1"/>
        <rFont val="Trebuchet MS"/>
        <family val="2"/>
      </rPr>
      <t>Practicing</t>
    </r>
    <r>
      <rPr>
        <b/>
        <sz val="11"/>
        <color theme="1"/>
        <rFont val="Trebuchet MS"/>
        <family val="2"/>
      </rPr>
      <t xml:space="preserve"> Specialty - Primary Taxonomy Number 
(as listed on AHCA PML if loading for Medicaid) </t>
    </r>
    <r>
      <rPr>
        <b/>
        <sz val="11"/>
        <color rgb="FFFF0000"/>
        <rFont val="Trebuchet MS"/>
        <family val="2"/>
      </rPr>
      <t>(Use the drop down list)</t>
    </r>
  </si>
  <si>
    <t>Group Taxonomy Code</t>
  </si>
  <si>
    <t>Group Medicare 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</si>
</sst>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&lt;=9999999]###\-####;\(###\)\ ###\-####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Trebuchet MS"/>
      <family val="2"/>
    </font>
    <font>
      <b/>
      <sz val="11"/>
      <color theme="1"/>
      <name val="Trebuchet MS"/>
      <family val="2"/>
    </font>
    <font>
      <b/>
      <sz val="12"/>
      <color theme="1"/>
      <name val="Trebuchet MS"/>
      <family val="2"/>
    </font>
    <font>
      <sz val="12"/>
      <color theme="1"/>
      <name val="Calibri"/>
      <family val="2"/>
      <scheme val="minor"/>
    </font>
    <font>
      <b/>
      <sz val="12"/>
      <color rgb="FFFF0000"/>
      <name val="Trebuchet MS"/>
      <family val="2"/>
    </font>
    <font>
      <sz val="11"/>
      <color rgb="FFFF0000"/>
      <name val="Trebuchet MS"/>
      <family val="2"/>
    </font>
    <font>
      <b/>
      <sz val="11"/>
      <color rgb="FFFF0000"/>
      <name val="Trebuchet MS"/>
      <family val="2"/>
    </font>
    <font>
      <sz val="12"/>
      <color theme="1"/>
      <name val="Trebuchet MS"/>
      <family val="2"/>
    </font>
    <font>
      <sz val="10"/>
      <color rgb="FFFF0000"/>
      <name val="Trebuchet MS"/>
      <family val="2"/>
    </font>
    <font>
      <b/>
      <sz val="16"/>
      <color theme="1"/>
      <name val="Trebuchet MS"/>
      <family val="2"/>
    </font>
    <font>
      <sz val="16"/>
      <color theme="1"/>
      <name val="Trebuchet MS"/>
      <family val="2"/>
    </font>
    <font>
      <b/>
      <u/>
      <sz val="11"/>
      <color theme="1"/>
      <name val="Trebuchet MS"/>
      <family val="2"/>
    </font>
    <font>
      <b/>
      <sz val="10"/>
      <color theme="1"/>
      <name val="Trebuchet MS"/>
      <family val="2"/>
    </font>
    <font>
      <b/>
      <u/>
      <sz val="10"/>
      <color rgb="FFFF0000"/>
      <name val="Trebuchet MS"/>
      <family val="2"/>
    </font>
    <font>
      <b/>
      <u/>
      <sz val="10"/>
      <color theme="1"/>
      <name val="Trebuchet MS"/>
      <family val="2"/>
    </font>
    <font>
      <sz val="12"/>
      <color rgb="FFFF0000"/>
      <name val="Calibri"/>
      <family val="2"/>
      <scheme val="minor"/>
    </font>
    <font>
      <u/>
      <sz val="11"/>
      <color rgb="FFFF0000"/>
      <name val="Trebuchet MS"/>
      <family val="2"/>
    </font>
    <font>
      <b/>
      <u/>
      <sz val="11"/>
      <color rgb="FFFF0000"/>
      <name val="Trebuchet MS"/>
      <family val="2"/>
    </font>
    <font>
      <sz val="11"/>
      <color rgb="FFFF0000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3"/>
      <color theme="1"/>
      <name val="Calibri"/>
      <family val="2"/>
      <scheme val="minor"/>
    </font>
    <font>
      <sz val="12"/>
      <color rgb="FF0000FF"/>
      <name val="Verdana"/>
      <family val="2"/>
    </font>
    <font>
      <b/>
      <sz val="11"/>
      <color theme="1"/>
      <name val="Calibri"/>
      <family val="2"/>
      <scheme val="minor"/>
    </font>
    <font>
      <b/>
      <sz val="13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FF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theme="4"/>
      </right>
      <top style="thin">
        <color theme="4"/>
      </top>
      <bottom/>
      <diagonal/>
    </border>
  </borders>
  <cellStyleXfs count="4">
    <xf numFmtId="0" fontId="0" fillId="0" borderId="0"/>
    <xf numFmtId="0" fontId="20" fillId="5" borderId="0" applyNumberFormat="0" applyBorder="0" applyAlignment="0" applyProtection="0"/>
    <xf numFmtId="0" fontId="21" fillId="6" borderId="0" applyNumberFormat="0" applyBorder="0" applyAlignment="0" applyProtection="0"/>
    <xf numFmtId="0" fontId="28" fillId="0" borderId="0" applyNumberFormat="0" applyFill="0" applyBorder="0" applyAlignment="0" applyProtection="0"/>
  </cellStyleXfs>
  <cellXfs count="127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1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0" fillId="0" borderId="0" xfId="0" applyAlignment="1">
      <alignment wrapText="1"/>
    </xf>
    <xf numFmtId="0" fontId="0" fillId="7" borderId="0" xfId="0" applyFill="1"/>
    <xf numFmtId="0" fontId="21" fillId="6" borderId="0" xfId="2" applyAlignment="1">
      <alignment wrapText="1"/>
    </xf>
    <xf numFmtId="0" fontId="0" fillId="0" borderId="0" xfId="0" applyFill="1" applyAlignment="1">
      <alignment wrapText="1"/>
    </xf>
    <xf numFmtId="0" fontId="20" fillId="5" borderId="0" xfId="1" applyAlignment="1">
      <alignment wrapText="1"/>
    </xf>
    <xf numFmtId="0" fontId="20" fillId="7" borderId="0" xfId="1" applyFill="1"/>
    <xf numFmtId="0" fontId="0" fillId="7" borderId="0" xfId="0" applyFill="1" applyAlignment="1">
      <alignment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 applyProtection="1">
      <alignment wrapText="1"/>
      <protection locked="0"/>
    </xf>
    <xf numFmtId="0" fontId="1" fillId="0" borderId="18" xfId="0" applyFont="1" applyBorder="1" applyAlignment="1">
      <alignment vertical="center"/>
    </xf>
    <xf numFmtId="0" fontId="6" fillId="4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1" fillId="0" borderId="14" xfId="0" applyFont="1" applyBorder="1" applyAlignment="1">
      <alignment vertical="center"/>
    </xf>
    <xf numFmtId="0" fontId="2" fillId="3" borderId="11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 wrapText="1"/>
    </xf>
    <xf numFmtId="0" fontId="23" fillId="0" borderId="0" xfId="0" applyFont="1"/>
    <xf numFmtId="0" fontId="22" fillId="8" borderId="0" xfId="0" applyFont="1" applyFill="1" applyAlignment="1" applyProtection="1">
      <alignment wrapText="1"/>
    </xf>
    <xf numFmtId="0" fontId="22" fillId="8" borderId="0" xfId="0" applyFont="1" applyFill="1" applyProtection="1"/>
    <xf numFmtId="0" fontId="25" fillId="8" borderId="0" xfId="0" applyFont="1" applyFill="1" applyAlignment="1" applyProtection="1">
      <alignment horizontal="center" vertical="top" wrapText="1"/>
    </xf>
    <xf numFmtId="0" fontId="1" fillId="0" borderId="18" xfId="0" applyFont="1" applyBorder="1" applyAlignment="1">
      <alignment vertical="center"/>
    </xf>
    <xf numFmtId="0" fontId="0" fillId="7" borderId="0" xfId="0" applyFill="1" applyAlignment="1">
      <alignment vertical="top"/>
    </xf>
    <xf numFmtId="0" fontId="24" fillId="0" borderId="0" xfId="0" applyFont="1" applyFill="1" applyAlignment="1" applyProtection="1">
      <alignment horizontal="center" vertical="top" wrapText="1"/>
    </xf>
    <xf numFmtId="0" fontId="0" fillId="0" borderId="0" xfId="0" applyFill="1" applyProtection="1"/>
    <xf numFmtId="0" fontId="0" fillId="0" borderId="0" xfId="0" applyFill="1" applyAlignment="1" applyProtection="1">
      <alignment wrapText="1"/>
    </xf>
    <xf numFmtId="0" fontId="0" fillId="7" borderId="0" xfId="0" applyFill="1" applyAlignment="1">
      <alignment horizontal="left" vertical="top"/>
    </xf>
    <xf numFmtId="0" fontId="25" fillId="9" borderId="31" xfId="0" applyFont="1" applyFill="1" applyBorder="1" applyAlignment="1">
      <alignment horizontal="center" vertical="top" wrapText="1"/>
    </xf>
    <xf numFmtId="0" fontId="26" fillId="9" borderId="0" xfId="0" applyFont="1" applyFill="1"/>
    <xf numFmtId="0" fontId="27" fillId="9" borderId="0" xfId="0" applyFont="1" applyFill="1" applyAlignment="1" applyProtection="1">
      <alignment horizontal="center" vertical="top" wrapText="1"/>
    </xf>
    <xf numFmtId="0" fontId="26" fillId="9" borderId="0" xfId="0" applyFont="1" applyFill="1" applyAlignment="1" applyProtection="1">
      <alignment wrapText="1"/>
    </xf>
    <xf numFmtId="0" fontId="26" fillId="9" borderId="0" xfId="0" applyFont="1" applyFill="1" applyProtection="1"/>
    <xf numFmtId="0" fontId="0" fillId="0" borderId="18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3" borderId="18" xfId="0" applyFont="1" applyFill="1" applyBorder="1" applyAlignment="1">
      <alignment horizontal="center" vertical="center" wrapText="1"/>
    </xf>
    <xf numFmtId="0" fontId="0" fillId="0" borderId="18" xfId="0" applyBorder="1" applyAlignment="1">
      <alignment vertical="center"/>
    </xf>
    <xf numFmtId="0" fontId="2" fillId="3" borderId="18" xfId="0" applyFont="1" applyFill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1" fillId="0" borderId="14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18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1" fillId="0" borderId="26" xfId="0" applyFont="1" applyFill="1" applyBorder="1" applyAlignment="1">
      <alignment horizontal="left" vertical="center"/>
    </xf>
    <xf numFmtId="0" fontId="1" fillId="0" borderId="24" xfId="0" applyFont="1" applyFill="1" applyBorder="1" applyAlignment="1">
      <alignment horizontal="left" vertical="center"/>
    </xf>
    <xf numFmtId="0" fontId="1" fillId="0" borderId="27" xfId="0" applyFont="1" applyFill="1" applyBorder="1" applyAlignment="1">
      <alignment horizontal="left" vertical="center"/>
    </xf>
    <xf numFmtId="0" fontId="1" fillId="0" borderId="18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 wrapText="1"/>
    </xf>
    <xf numFmtId="0" fontId="0" fillId="3" borderId="18" xfId="0" applyFont="1" applyFill="1" applyBorder="1" applyAlignment="1">
      <alignment horizontal="center" vertical="center" wrapText="1"/>
    </xf>
    <xf numFmtId="0" fontId="2" fillId="3" borderId="26" xfId="0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vertical="center" wrapText="1"/>
    </xf>
    <xf numFmtId="0" fontId="2" fillId="3" borderId="27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3" xfId="0" applyFill="1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3" fillId="2" borderId="7" xfId="0" applyFont="1" applyFill="1" applyBorder="1" applyAlignment="1">
      <alignment vertical="center"/>
    </xf>
    <xf numFmtId="0" fontId="4" fillId="2" borderId="8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6" fillId="4" borderId="11" xfId="0" applyFont="1" applyFill="1" applyBorder="1" applyAlignment="1">
      <alignment horizontal="center" vertical="center" wrapText="1"/>
    </xf>
    <xf numFmtId="0" fontId="19" fillId="4" borderId="16" xfId="0" applyFont="1" applyFill="1" applyBorder="1" applyAlignment="1">
      <alignment horizontal="center" vertical="center" wrapText="1"/>
    </xf>
    <xf numFmtId="0" fontId="19" fillId="4" borderId="20" xfId="0" applyFont="1" applyFill="1" applyBorder="1" applyAlignment="1">
      <alignment horizontal="center" vertical="center" wrapText="1"/>
    </xf>
    <xf numFmtId="0" fontId="19" fillId="4" borderId="21" xfId="0" applyFont="1" applyFill="1" applyBorder="1" applyAlignment="1">
      <alignment horizontal="center" vertical="center" wrapText="1"/>
    </xf>
    <xf numFmtId="0" fontId="28" fillId="4" borderId="16" xfId="3" applyFill="1" applyBorder="1" applyAlignment="1">
      <alignment horizontal="center" vertical="center" wrapText="1"/>
    </xf>
    <xf numFmtId="0" fontId="9" fillId="4" borderId="20" xfId="0" applyFont="1" applyFill="1" applyBorder="1" applyAlignment="1">
      <alignment horizontal="center" vertical="center" wrapText="1"/>
    </xf>
    <xf numFmtId="0" fontId="9" fillId="4" borderId="21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164" fontId="1" fillId="0" borderId="14" xfId="0" applyNumberFormat="1" applyFont="1" applyBorder="1" applyAlignment="1">
      <alignment vertical="center"/>
    </xf>
    <xf numFmtId="164" fontId="0" fillId="0" borderId="14" xfId="0" applyNumberFormat="1" applyBorder="1" applyAlignment="1">
      <alignment vertical="center"/>
    </xf>
    <xf numFmtId="0" fontId="0" fillId="0" borderId="15" xfId="0" applyBorder="1" applyAlignment="1">
      <alignment vertical="center"/>
    </xf>
    <xf numFmtId="0" fontId="0" fillId="2" borderId="22" xfId="0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22" xfId="0" applyFill="1" applyBorder="1" applyAlignment="1">
      <alignment vertical="center"/>
    </xf>
    <xf numFmtId="0" fontId="1" fillId="0" borderId="26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164" fontId="1" fillId="0" borderId="18" xfId="0" applyNumberFormat="1" applyFont="1" applyBorder="1" applyAlignment="1">
      <alignment vertical="center"/>
    </xf>
    <xf numFmtId="164" fontId="0" fillId="0" borderId="18" xfId="0" applyNumberFormat="1" applyBorder="1" applyAlignment="1">
      <alignment vertical="center"/>
    </xf>
    <xf numFmtId="0" fontId="0" fillId="0" borderId="19" xfId="0" applyBorder="1" applyAlignment="1">
      <alignment vertical="center"/>
    </xf>
    <xf numFmtId="0" fontId="4" fillId="2" borderId="3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2" fillId="3" borderId="11" xfId="0" applyFont="1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 wrapText="1"/>
    </xf>
    <xf numFmtId="0" fontId="0" fillId="3" borderId="24" xfId="0" applyFill="1" applyBorder="1" applyAlignment="1">
      <alignment horizontal="center" vertical="center"/>
    </xf>
    <xf numFmtId="0" fontId="0" fillId="3" borderId="25" xfId="0" applyFill="1" applyBorder="1" applyAlignment="1">
      <alignment horizontal="center" vertical="center"/>
    </xf>
    <xf numFmtId="0" fontId="11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4" borderId="0" xfId="0" applyFont="1" applyFill="1" applyAlignment="1">
      <alignment horizontal="left" vertical="center"/>
    </xf>
    <xf numFmtId="0" fontId="16" fillId="4" borderId="0" xfId="0" applyFont="1" applyFill="1" applyAlignment="1">
      <alignment horizontal="left" vertical="center"/>
    </xf>
    <xf numFmtId="0" fontId="4" fillId="2" borderId="9" xfId="0" applyFont="1" applyFill="1" applyBorder="1" applyAlignment="1">
      <alignment vertical="center"/>
    </xf>
    <xf numFmtId="0" fontId="2" fillId="3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0" fillId="0" borderId="14" xfId="0" applyNumberFormat="1" applyBorder="1" applyAlignment="1">
      <alignment vertical="center"/>
    </xf>
    <xf numFmtId="49" fontId="0" fillId="0" borderId="15" xfId="0" applyNumberFormat="1" applyBorder="1" applyAlignment="1">
      <alignment vertical="center"/>
    </xf>
  </cellXfs>
  <cellStyles count="4">
    <cellStyle name="Bad" xfId="2" builtinId="27"/>
    <cellStyle name="Good" xfId="1" builtinId="26"/>
    <cellStyle name="Hyperlink" xfId="3" builtinId="8"/>
    <cellStyle name="Normal" xfId="0" builtinId="0"/>
  </cellStyles>
  <dxfs count="16">
    <dxf>
      <font>
        <strike val="0"/>
        <outline val="0"/>
        <shadow val="0"/>
        <u val="none"/>
        <vertAlign val="baseline"/>
        <sz val="13"/>
        <name val="Calibri"/>
        <scheme val="minor"/>
      </font>
      <numFmt numFmtId="0" formatCode="General"/>
      <fill>
        <patternFill patternType="solid">
          <fgColor indexed="64"/>
          <bgColor theme="0" tint="-0.249977111117893"/>
        </patternFill>
      </fill>
      <alignment horizontal="general" vertical="bottom" textRotation="0" wrapText="1" indent="0" justifyLastLine="0" shrinkToFit="0" readingOrder="0"/>
      <protection locked="1" hidden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numFmt numFmtId="0" formatCode="General"/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numFmt numFmtId="0" formatCode="General"/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center" vertical="top" textRotation="0" wrapText="1" indent="0" justifyLastLine="0" shrinkToFit="0" readingOrder="0"/>
    </dxf>
  </dxfs>
  <tableStyles count="0" defaultTableStyle="TableStyleMedium2" defaultPivotStyle="PivotStyleLight16"/>
  <colors>
    <mruColors>
      <color rgb="FFFF00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N918" totalsRowShown="0" headerRowDxfId="15" dataDxfId="14">
  <autoFilter ref="A1:N918" xr:uid="{00000000-0009-0000-0100-000001000000}"/>
  <sortState xmlns:xlrd2="http://schemas.microsoft.com/office/spreadsheetml/2017/richdata2" ref="A2:M918">
    <sortCondition ref="B2:B918"/>
    <sortCondition ref="D2:D918"/>
  </sortState>
  <tableColumns count="14">
    <tableColumn id="1" xr3:uid="{00000000-0010-0000-0000-000001000000}" name="Code" dataDxfId="13"/>
    <tableColumn id="2" xr3:uid="{00000000-0010-0000-0000-000002000000}" name="Portico_Specialty" dataDxfId="12"/>
    <tableColumn id="11" xr3:uid="{00000000-0010-0000-0000-00000B000000}" name="Taxonomy_Notes" dataDxfId="11"/>
    <tableColumn id="3" xr3:uid="{00000000-0010-0000-0000-000003000000}" name="On_BH_Taxonomy_List" dataDxfId="10"/>
    <tableColumn id="13" xr3:uid="{00000000-0010-0000-0000-00000D000000}" name="Medicare_Eligible" dataDxfId="9"/>
    <tableColumn id="4" xr3:uid="{00000000-0010-0000-0000-000004000000}" name="CA_Medicaid_SP_Mapping" dataDxfId="8"/>
    <tableColumn id="12" xr3:uid="{00000000-0010-0000-0000-00000C000000}" name="IL_Medicaid_SP_Mapping" dataDxfId="7"/>
    <tableColumn id="5" xr3:uid="{00000000-0010-0000-0000-000005000000}" name="Kansas_SP_Mapping" dataDxfId="6"/>
    <tableColumn id="10" xr3:uid="{00000000-0010-0000-0000-00000A000000}" name="OH_Medicaid_SP_Mapping" dataDxfId="5"/>
    <tableColumn id="6" xr3:uid="{00000000-0010-0000-0000-000006000000}" name="WA_Medicaid_SP_Mapping" dataDxfId="4"/>
    <tableColumn id="7" xr3:uid="{00000000-0010-0000-0000-000007000000}" name="Ambetter_SP_Mapping" dataDxfId="3"/>
    <tableColumn id="8" xr3:uid="{00000000-0010-0000-0000-000008000000}" name="Medicare_SP_Mapping" dataDxfId="2"/>
    <tableColumn id="9" xr3:uid="{00000000-0010-0000-0000-000009000000}" name="Medicaid_SP_Mapping" dataDxfId="1"/>
    <tableColumn id="14" xr3:uid="{00000000-0010-0000-0000-00000E000000}" name="Column1" data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portal.flmmis.com/FLPublic/Provider_ProviderServices/Provider_ProviderSupport/Provider_ProviderSupport_ClaimNPI/tabId/133/Default.asp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E919"/>
  <sheetViews>
    <sheetView zoomScale="68" zoomScaleNormal="68" workbookViewId="0">
      <pane xSplit="3" ySplit="1" topLeftCell="D2" activePane="bottomRight" state="frozen"/>
      <selection pane="topRight" activeCell="D1" sqref="D1"/>
      <selection pane="bottomLeft" activeCell="A2" sqref="A2"/>
      <selection pane="bottomRight"/>
    </sheetView>
  </sheetViews>
  <sheetFormatPr defaultColWidth="9.109375" defaultRowHeight="17.399999999999999" x14ac:dyDescent="0.35"/>
  <cols>
    <col min="1" max="1" width="12.88671875" style="17" customWidth="1"/>
    <col min="2" max="2" width="49.6640625" style="17" customWidth="1"/>
    <col min="3" max="3" width="46.6640625" style="17" customWidth="1"/>
    <col min="4" max="4" width="28" style="17" customWidth="1"/>
    <col min="5" max="5" width="19.5546875" style="17" customWidth="1"/>
    <col min="6" max="6" width="27.44140625" style="17" customWidth="1"/>
    <col min="7" max="7" width="26.44140625" style="17" customWidth="1"/>
    <col min="8" max="8" width="21.5546875" style="17" customWidth="1"/>
    <col min="9" max="9" width="27.88671875" style="17" customWidth="1"/>
    <col min="10" max="10" width="29.44140625" style="17" customWidth="1"/>
    <col min="11" max="11" width="24.33203125" style="17" customWidth="1"/>
    <col min="12" max="12" width="24.109375" style="17" customWidth="1"/>
    <col min="13" max="13" width="24" style="17" customWidth="1"/>
    <col min="14" max="14" width="52.33203125" style="35" customWidth="1"/>
    <col min="15" max="15" width="8.44140625" style="40" customWidth="1"/>
    <col min="16" max="16" width="12.6640625" style="44" customWidth="1"/>
    <col min="17" max="17" width="52.33203125" style="46" customWidth="1"/>
    <col min="18" max="18" width="1.88671875" style="47" customWidth="1"/>
    <col min="19" max="19" width="58.88671875" style="47" customWidth="1"/>
    <col min="20" max="20" width="5.88671875" style="47" bestFit="1" customWidth="1"/>
    <col min="21" max="21" width="25.33203125" style="40" bestFit="1" customWidth="1"/>
    <col min="22" max="22" width="14.5546875" style="40" customWidth="1"/>
    <col min="23" max="16384" width="9.109375" style="17"/>
  </cols>
  <sheetData>
    <row r="1" spans="1:31" s="22" customFormat="1" x14ac:dyDescent="0.3">
      <c r="A1" s="23" t="s">
        <v>53</v>
      </c>
      <c r="B1" s="23" t="s">
        <v>54</v>
      </c>
      <c r="C1" s="23" t="s">
        <v>55</v>
      </c>
      <c r="D1" s="23" t="s">
        <v>56</v>
      </c>
      <c r="E1" s="23" t="s">
        <v>57</v>
      </c>
      <c r="F1" s="23" t="s">
        <v>58</v>
      </c>
      <c r="G1" s="23" t="s">
        <v>59</v>
      </c>
      <c r="H1" s="23" t="s">
        <v>60</v>
      </c>
      <c r="I1" s="23" t="s">
        <v>61</v>
      </c>
      <c r="J1" s="23" t="s">
        <v>62</v>
      </c>
      <c r="K1" s="23" t="s">
        <v>63</v>
      </c>
      <c r="L1" s="23" t="s">
        <v>64</v>
      </c>
      <c r="M1" s="23" t="s">
        <v>65</v>
      </c>
      <c r="N1" s="36" t="s">
        <v>2065</v>
      </c>
      <c r="O1" s="39"/>
      <c r="P1" s="44"/>
      <c r="Q1" s="43" t="s">
        <v>2063</v>
      </c>
      <c r="R1" s="44"/>
      <c r="S1" s="44"/>
      <c r="T1" s="45">
        <f ca="1">COUNTIF(S:S,"?*")</f>
        <v>0</v>
      </c>
      <c r="U1" s="39"/>
      <c r="V1" s="39"/>
      <c r="Y1" s="38"/>
      <c r="AE1" s="42"/>
    </row>
    <row r="2" spans="1:31" x14ac:dyDescent="0.35">
      <c r="A2" s="16" t="s">
        <v>426</v>
      </c>
      <c r="B2" s="16" t="s">
        <v>427</v>
      </c>
      <c r="C2" s="16"/>
      <c r="D2" s="16" t="s">
        <v>160</v>
      </c>
      <c r="E2" s="18" t="s">
        <v>69</v>
      </c>
      <c r="F2" s="16" t="s">
        <v>428</v>
      </c>
      <c r="G2" s="16"/>
      <c r="H2" s="16" t="s">
        <v>428</v>
      </c>
      <c r="I2" s="16" t="s">
        <v>192</v>
      </c>
      <c r="J2" s="16" t="s">
        <v>428</v>
      </c>
      <c r="K2" s="16" t="s">
        <v>428</v>
      </c>
      <c r="L2" s="16" t="s">
        <v>192</v>
      </c>
      <c r="M2" s="16" t="s">
        <v>192</v>
      </c>
      <c r="N2" s="34"/>
      <c r="P2" s="44">
        <f ca="1">IF(ISNUMBER(SEARCH(INDIRECT(CELL("address")),Q2)),MAX($P$1:P1)+1,0)</f>
        <v>0</v>
      </c>
      <c r="Q2" s="46" t="str">
        <f>Table1[[#This Row],[Portico_Specialty]]&amp;"-"&amp;Table1[[#This Row],[Code]]</f>
        <v>Acupuncturist-171100000X</v>
      </c>
      <c r="S2" s="47" t="str">
        <f ca="1">IFERROR(VLOOKUP(ROWS($S$1:S1),$P$2:$Q$918,2,FALSE),"")</f>
        <v/>
      </c>
    </row>
    <row r="3" spans="1:31" x14ac:dyDescent="0.35">
      <c r="A3" s="16" t="s">
        <v>1900</v>
      </c>
      <c r="B3" s="16" t="s">
        <v>1901</v>
      </c>
      <c r="C3" s="16"/>
      <c r="D3" s="16" t="s">
        <v>160</v>
      </c>
      <c r="E3" s="18" t="s">
        <v>69</v>
      </c>
      <c r="F3" s="16" t="s">
        <v>192</v>
      </c>
      <c r="G3" s="16"/>
      <c r="H3" s="16" t="s">
        <v>192</v>
      </c>
      <c r="I3" s="16" t="s">
        <v>435</v>
      </c>
      <c r="J3" s="16"/>
      <c r="K3" s="16"/>
      <c r="L3" s="16"/>
      <c r="M3" s="16" t="s">
        <v>435</v>
      </c>
      <c r="N3" s="34"/>
      <c r="P3" s="44">
        <f ca="1">IF(ISNUMBER(SEARCH(INDIRECT(CELL("address")),Q3)),MAX($P$1:P2)+1,0)</f>
        <v>0</v>
      </c>
      <c r="Q3" s="46" t="str">
        <f>Table1[[#This Row],[Portico_Specialty]]&amp;"-"&amp;Table1[[#This Row],[Code]]</f>
        <v>Adult Companion-372600000X</v>
      </c>
      <c r="S3" s="47" t="str">
        <f ca="1">IFERROR(VLOOKUP(ROWS($S$1:S2),$P$2:$Q$918,2,FALSE),"")</f>
        <v/>
      </c>
    </row>
    <row r="4" spans="1:31" x14ac:dyDescent="0.35">
      <c r="A4" s="16" t="s">
        <v>218</v>
      </c>
      <c r="B4" s="16" t="s">
        <v>219</v>
      </c>
      <c r="C4" s="16"/>
      <c r="D4" s="16" t="s">
        <v>160</v>
      </c>
      <c r="E4" s="18" t="s">
        <v>69</v>
      </c>
      <c r="F4" s="16"/>
      <c r="G4" s="16"/>
      <c r="H4" s="16" t="s">
        <v>192</v>
      </c>
      <c r="I4" s="16" t="s">
        <v>186</v>
      </c>
      <c r="J4" s="16"/>
      <c r="K4" s="16"/>
      <c r="L4" s="16"/>
      <c r="M4" s="16" t="s">
        <v>186</v>
      </c>
      <c r="N4" s="34"/>
      <c r="P4" s="44">
        <f ca="1">IF(ISNUMBER(SEARCH(INDIRECT(CELL("address")),Q4)),MAX($P$1:P3)+1,0)</f>
        <v>0</v>
      </c>
      <c r="Q4" s="46" t="str">
        <f>Table1[[#This Row],[Portico_Specialty]]&amp;"-"&amp;Table1[[#This Row],[Code]]</f>
        <v>Advanced Practice Dental Therapist-125K00000X</v>
      </c>
      <c r="S4" s="47" t="str">
        <f ca="1">IFERROR(VLOOKUP(ROWS($S$1:S3),$P$2:$Q$918,2,FALSE),"")</f>
        <v/>
      </c>
    </row>
    <row r="5" spans="1:31" x14ac:dyDescent="0.35">
      <c r="A5" s="16" t="s">
        <v>1892</v>
      </c>
      <c r="B5" s="16" t="s">
        <v>1893</v>
      </c>
      <c r="C5" s="16"/>
      <c r="D5" s="16" t="s">
        <v>160</v>
      </c>
      <c r="E5" s="20" t="s">
        <v>101</v>
      </c>
      <c r="F5" s="16" t="s">
        <v>496</v>
      </c>
      <c r="G5" s="16"/>
      <c r="H5" s="16" t="s">
        <v>496</v>
      </c>
      <c r="I5" s="16" t="s">
        <v>496</v>
      </c>
      <c r="J5" s="16" t="s">
        <v>496</v>
      </c>
      <c r="K5" s="16" t="s">
        <v>496</v>
      </c>
      <c r="L5" s="16" t="s">
        <v>496</v>
      </c>
      <c r="M5" s="16" t="s">
        <v>496</v>
      </c>
      <c r="N5" s="34"/>
      <c r="P5" s="44">
        <f ca="1">IF(ISNUMBER(SEARCH(INDIRECT(CELL("address")),Q5)),MAX($P$1:P4)+1,0)</f>
        <v>0</v>
      </c>
      <c r="Q5" s="46" t="str">
        <f>Table1[[#This Row],[Portico_Specialty]]&amp;"-"&amp;Table1[[#This Row],[Code]]</f>
        <v>Advanced Practice Midwife-367A00000X</v>
      </c>
      <c r="S5" s="47" t="str">
        <f ca="1">IFERROR(VLOOKUP(ROWS($S$1:S4),$P$2:$Q$918,2,FALSE),"")</f>
        <v/>
      </c>
    </row>
    <row r="6" spans="1:31" x14ac:dyDescent="0.35">
      <c r="A6" s="16" t="s">
        <v>1767</v>
      </c>
      <c r="B6" s="16" t="s">
        <v>1768</v>
      </c>
      <c r="C6" s="16"/>
      <c r="D6" s="16" t="s">
        <v>160</v>
      </c>
      <c r="E6" s="18" t="s">
        <v>69</v>
      </c>
      <c r="F6" s="16" t="s">
        <v>445</v>
      </c>
      <c r="G6" s="16"/>
      <c r="H6" s="16" t="s">
        <v>445</v>
      </c>
      <c r="I6" s="16" t="s">
        <v>446</v>
      </c>
      <c r="J6" s="16" t="s">
        <v>445</v>
      </c>
      <c r="K6" s="16" t="s">
        <v>445</v>
      </c>
      <c r="L6" s="16"/>
      <c r="M6" s="16" t="s">
        <v>446</v>
      </c>
      <c r="N6" s="34"/>
      <c r="P6" s="44">
        <f ca="1">IF(ISNUMBER(SEARCH(INDIRECT(CELL("address")),Q6)),MAX($P$1:P5)+1,0)</f>
        <v>0</v>
      </c>
      <c r="Q6" s="46" t="str">
        <f>Table1[[#This Row],[Portico_Specialty]]&amp;"-"&amp;Table1[[#This Row],[Code]]</f>
        <v>Air Carrier-344800000X</v>
      </c>
      <c r="S6" s="47" t="str">
        <f ca="1">IFERROR(VLOOKUP(ROWS($S$1:S5),$P$2:$Q$918,2,FALSE),"")</f>
        <v/>
      </c>
    </row>
    <row r="7" spans="1:31" x14ac:dyDescent="0.35">
      <c r="A7" s="16" t="s">
        <v>560</v>
      </c>
      <c r="B7" s="16" t="s">
        <v>561</v>
      </c>
      <c r="C7" s="16"/>
      <c r="D7" s="16" t="s">
        <v>160</v>
      </c>
      <c r="E7" s="20" t="s">
        <v>101</v>
      </c>
      <c r="F7" s="16" t="s">
        <v>562</v>
      </c>
      <c r="G7" s="16"/>
      <c r="H7" s="16" t="s">
        <v>562</v>
      </c>
      <c r="I7" s="16" t="s">
        <v>562</v>
      </c>
      <c r="J7" s="16" t="s">
        <v>562</v>
      </c>
      <c r="K7" s="16" t="s">
        <v>562</v>
      </c>
      <c r="L7" s="16" t="s">
        <v>562</v>
      </c>
      <c r="M7" s="16" t="s">
        <v>562</v>
      </c>
      <c r="N7" s="34"/>
      <c r="P7" s="44">
        <f ca="1">IF(ISNUMBER(SEARCH(INDIRECT(CELL("address")),Q7)),MAX($P$1:P6)+1,0)</f>
        <v>0</v>
      </c>
      <c r="Q7" s="46" t="str">
        <f>Table1[[#This Row],[Portico_Specialty]]&amp;"-"&amp;Table1[[#This Row],[Code]]</f>
        <v>Allergy &amp; Immunology-207K00000X</v>
      </c>
      <c r="S7" s="47" t="str">
        <f ca="1">IFERROR(VLOOKUP(ROWS($S$1:S6),$P$2:$Q$918,2,FALSE),"")</f>
        <v/>
      </c>
    </row>
    <row r="8" spans="1:31" x14ac:dyDescent="0.35">
      <c r="A8" s="16" t="s">
        <v>563</v>
      </c>
      <c r="B8" s="16" t="s">
        <v>564</v>
      </c>
      <c r="C8" s="16"/>
      <c r="D8" s="16" t="s">
        <v>160</v>
      </c>
      <c r="E8" s="20" t="s">
        <v>101</v>
      </c>
      <c r="F8" s="16" t="s">
        <v>562</v>
      </c>
      <c r="G8" s="16"/>
      <c r="H8" s="16" t="s">
        <v>562</v>
      </c>
      <c r="I8" s="16" t="s">
        <v>562</v>
      </c>
      <c r="J8" s="16" t="s">
        <v>562</v>
      </c>
      <c r="K8" s="16" t="s">
        <v>562</v>
      </c>
      <c r="L8" s="16" t="s">
        <v>562</v>
      </c>
      <c r="M8" s="16" t="s">
        <v>562</v>
      </c>
      <c r="N8" s="34"/>
      <c r="P8" s="44">
        <f ca="1">IF(ISNUMBER(SEARCH(INDIRECT(CELL("address")),Q8)),MAX($P$1:P7)+1,0)</f>
        <v>0</v>
      </c>
      <c r="Q8" s="46" t="str">
        <f>Table1[[#This Row],[Portico_Specialty]]&amp;"-"&amp;Table1[[#This Row],[Code]]</f>
        <v>Allergy &amp; Immunology: Allergy-207KA0200X</v>
      </c>
      <c r="S8" s="47" t="str">
        <f ca="1">IFERROR(VLOOKUP(ROWS($S$1:S7),$P$2:$Q$918,2,FALSE),"")</f>
        <v/>
      </c>
    </row>
    <row r="9" spans="1:31" ht="29.4" x14ac:dyDescent="0.35">
      <c r="A9" s="16" t="s">
        <v>565</v>
      </c>
      <c r="B9" s="16" t="s">
        <v>566</v>
      </c>
      <c r="C9" s="16"/>
      <c r="D9" s="16" t="s">
        <v>160</v>
      </c>
      <c r="E9" s="20" t="s">
        <v>101</v>
      </c>
      <c r="F9" s="16" t="s">
        <v>562</v>
      </c>
      <c r="G9" s="16"/>
      <c r="H9" s="16" t="s">
        <v>562</v>
      </c>
      <c r="I9" s="16" t="s">
        <v>562</v>
      </c>
      <c r="J9" s="16" t="s">
        <v>562</v>
      </c>
      <c r="K9" s="16" t="s">
        <v>562</v>
      </c>
      <c r="L9" s="16" t="s">
        <v>562</v>
      </c>
      <c r="M9" s="16" t="s">
        <v>562</v>
      </c>
      <c r="N9" s="34"/>
      <c r="P9" s="44">
        <f ca="1">IF(ISNUMBER(SEARCH(INDIRECT(CELL("address")),Q9)),MAX($P$1:P8)+1,0)</f>
        <v>0</v>
      </c>
      <c r="Q9" s="46" t="str">
        <f>Table1[[#This Row],[Portico_Specialty]]&amp;"-"&amp;Table1[[#This Row],[Code]]</f>
        <v>Allergy &amp; Immunology: Clinical &amp; Laboratory Immunology-207KI0005X</v>
      </c>
      <c r="S9" s="47" t="str">
        <f ca="1">IFERROR(VLOOKUP(ROWS($S$1:S8),$P$2:$Q$918,2,FALSE),"")</f>
        <v/>
      </c>
    </row>
    <row r="10" spans="1:31" x14ac:dyDescent="0.35">
      <c r="A10" s="16" t="s">
        <v>1644</v>
      </c>
      <c r="B10" s="16" t="s">
        <v>1645</v>
      </c>
      <c r="C10" s="16"/>
      <c r="D10" s="16" t="s">
        <v>160</v>
      </c>
      <c r="E10" s="18" t="s">
        <v>69</v>
      </c>
      <c r="F10" s="16" t="s">
        <v>1636</v>
      </c>
      <c r="G10" s="16"/>
      <c r="H10" s="16" t="s">
        <v>1636</v>
      </c>
      <c r="I10" s="16" t="s">
        <v>1636</v>
      </c>
      <c r="J10" s="16" t="s">
        <v>1636</v>
      </c>
      <c r="K10" s="16" t="s">
        <v>1636</v>
      </c>
      <c r="L10" s="16" t="s">
        <v>1637</v>
      </c>
      <c r="M10" s="16" t="s">
        <v>1636</v>
      </c>
      <c r="N10" s="34"/>
      <c r="P10" s="44">
        <f ca="1">IF(ISNUMBER(SEARCH(INDIRECT(CELL("address")),Q10)),MAX($P$1:P9)+1,0)</f>
        <v>0</v>
      </c>
      <c r="Q10" s="46" t="str">
        <f>Table1[[#This Row],[Portico_Specialty]]&amp;"-"&amp;Table1[[#This Row],[Code]]</f>
        <v>Alzheimer Center (Dementia Center)-311500000X</v>
      </c>
      <c r="S10" s="47" t="str">
        <f ca="1">IFERROR(VLOOKUP(ROWS($S$1:S9),$P$2:$Q$918,2,FALSE),"")</f>
        <v/>
      </c>
    </row>
    <row r="11" spans="1:31" x14ac:dyDescent="0.35">
      <c r="A11" s="16" t="s">
        <v>1745</v>
      </c>
      <c r="B11" s="16" t="s">
        <v>1746</v>
      </c>
      <c r="C11" s="16"/>
      <c r="D11" s="16" t="s">
        <v>160</v>
      </c>
      <c r="E11" s="20" t="s">
        <v>101</v>
      </c>
      <c r="F11" s="16" t="s">
        <v>446</v>
      </c>
      <c r="G11" s="16"/>
      <c r="H11" s="16" t="s">
        <v>446</v>
      </c>
      <c r="I11" s="16" t="s">
        <v>446</v>
      </c>
      <c r="J11" s="16" t="s">
        <v>446</v>
      </c>
      <c r="K11" s="16" t="s">
        <v>446</v>
      </c>
      <c r="L11" s="16" t="s">
        <v>446</v>
      </c>
      <c r="M11" s="16" t="s">
        <v>446</v>
      </c>
      <c r="N11" s="34"/>
      <c r="P11" s="44">
        <f ca="1">IF(ISNUMBER(SEARCH(INDIRECT(CELL("address")),Q11)),MAX($P$1:P10)+1,0)</f>
        <v>0</v>
      </c>
      <c r="Q11" s="46" t="str">
        <f>Table1[[#This Row],[Portico_Specialty]]&amp;"-"&amp;Table1[[#This Row],[Code]]</f>
        <v>Ambulance-341600000X</v>
      </c>
      <c r="S11" s="47" t="str">
        <f ca="1">IFERROR(VLOOKUP(ROWS($S$1:S10),$P$2:$Q$918,2,FALSE),"")</f>
        <v/>
      </c>
    </row>
    <row r="12" spans="1:31" x14ac:dyDescent="0.35">
      <c r="A12" s="16" t="s">
        <v>1747</v>
      </c>
      <c r="B12" s="16" t="s">
        <v>1748</v>
      </c>
      <c r="C12" s="16"/>
      <c r="D12" s="16" t="s">
        <v>160</v>
      </c>
      <c r="E12" s="20" t="s">
        <v>101</v>
      </c>
      <c r="F12" s="16" t="s">
        <v>446</v>
      </c>
      <c r="G12" s="16"/>
      <c r="H12" s="16" t="s">
        <v>446</v>
      </c>
      <c r="I12" s="16" t="s">
        <v>446</v>
      </c>
      <c r="J12" s="16" t="s">
        <v>446</v>
      </c>
      <c r="K12" s="16" t="s">
        <v>446</v>
      </c>
      <c r="L12" s="16" t="s">
        <v>446</v>
      </c>
      <c r="M12" s="16" t="s">
        <v>446</v>
      </c>
      <c r="N12" s="34"/>
      <c r="P12" s="44">
        <f ca="1">IF(ISNUMBER(SEARCH(INDIRECT(CELL("address")),Q12)),MAX($P$1:P11)+1,0)</f>
        <v>0</v>
      </c>
      <c r="Q12" s="46" t="str">
        <f>Table1[[#This Row],[Portico_Specialty]]&amp;"-"&amp;Table1[[#This Row],[Code]]</f>
        <v>Ambulance: Air Transport-3416A0800X</v>
      </c>
      <c r="S12" s="47" t="str">
        <f ca="1">IFERROR(VLOOKUP(ROWS($S$1:S11),$P$2:$Q$918,2,FALSE),"")</f>
        <v/>
      </c>
    </row>
    <row r="13" spans="1:31" x14ac:dyDescent="0.35">
      <c r="A13" s="16" t="s">
        <v>1749</v>
      </c>
      <c r="B13" s="16" t="s">
        <v>1750</v>
      </c>
      <c r="C13" s="16"/>
      <c r="D13" s="16" t="s">
        <v>160</v>
      </c>
      <c r="E13" s="20" t="s">
        <v>101</v>
      </c>
      <c r="F13" s="16" t="s">
        <v>446</v>
      </c>
      <c r="G13" s="16"/>
      <c r="H13" s="16" t="s">
        <v>446</v>
      </c>
      <c r="I13" s="16" t="s">
        <v>446</v>
      </c>
      <c r="J13" s="16" t="s">
        <v>446</v>
      </c>
      <c r="K13" s="16" t="s">
        <v>446</v>
      </c>
      <c r="L13" s="16" t="s">
        <v>446</v>
      </c>
      <c r="M13" s="16" t="s">
        <v>446</v>
      </c>
      <c r="N13" s="34"/>
      <c r="P13" s="44">
        <f ca="1">IF(ISNUMBER(SEARCH(INDIRECT(CELL("address")),Q13)),MAX($P$1:P12)+1,0)</f>
        <v>0</v>
      </c>
      <c r="Q13" s="46" t="str">
        <f>Table1[[#This Row],[Portico_Specialty]]&amp;"-"&amp;Table1[[#This Row],[Code]]</f>
        <v>Ambulance: Land Transport-3416L0300X</v>
      </c>
      <c r="S13" s="47" t="str">
        <f ca="1">IFERROR(VLOOKUP(ROWS($S$1:S12),$P$2:$Q$918,2,FALSE),"")</f>
        <v/>
      </c>
    </row>
    <row r="14" spans="1:31" x14ac:dyDescent="0.35">
      <c r="A14" s="16" t="s">
        <v>1751</v>
      </c>
      <c r="B14" s="16" t="s">
        <v>1752</v>
      </c>
      <c r="C14" s="16"/>
      <c r="D14" s="16" t="s">
        <v>160</v>
      </c>
      <c r="E14" s="20" t="s">
        <v>101</v>
      </c>
      <c r="F14" s="16" t="s">
        <v>446</v>
      </c>
      <c r="G14" s="16"/>
      <c r="H14" s="16" t="s">
        <v>446</v>
      </c>
      <c r="I14" s="16" t="s">
        <v>446</v>
      </c>
      <c r="J14" s="16" t="s">
        <v>446</v>
      </c>
      <c r="K14" s="16" t="s">
        <v>446</v>
      </c>
      <c r="L14" s="16" t="s">
        <v>446</v>
      </c>
      <c r="M14" s="16" t="s">
        <v>446</v>
      </c>
      <c r="N14" s="34"/>
      <c r="O14" s="41"/>
      <c r="P14" s="44">
        <f ca="1">IF(ISNUMBER(SEARCH(INDIRECT(CELL("address")),Q14)),MAX($P$1:P13)+1,0)</f>
        <v>0</v>
      </c>
      <c r="Q14" s="46" t="str">
        <f>Table1[[#This Row],[Portico_Specialty]]&amp;"-"&amp;Table1[[#This Row],[Code]]</f>
        <v>Ambulance: Water Transport-3416S0300X</v>
      </c>
      <c r="R14" s="46"/>
      <c r="S14" s="47" t="str">
        <f ca="1">IFERROR(VLOOKUP(ROWS($S$1:S13),$P$2:$Q$918,2,FALSE),"")</f>
        <v/>
      </c>
      <c r="T14" s="46"/>
      <c r="U14" s="41"/>
      <c r="V14" s="41"/>
    </row>
    <row r="15" spans="1:31" x14ac:dyDescent="0.35">
      <c r="A15" s="16" t="s">
        <v>1237</v>
      </c>
      <c r="B15" s="16" t="s">
        <v>1238</v>
      </c>
      <c r="C15" s="16"/>
      <c r="D15" s="16" t="s">
        <v>160</v>
      </c>
      <c r="E15" s="20" t="s">
        <v>101</v>
      </c>
      <c r="F15" s="16" t="s">
        <v>1066</v>
      </c>
      <c r="G15" s="16"/>
      <c r="H15" s="16" t="s">
        <v>1066</v>
      </c>
      <c r="I15" s="16" t="s">
        <v>885</v>
      </c>
      <c r="J15" s="16" t="s">
        <v>1066</v>
      </c>
      <c r="K15" s="16" t="s">
        <v>1066</v>
      </c>
      <c r="L15" s="16" t="s">
        <v>1066</v>
      </c>
      <c r="M15" s="16" t="s">
        <v>885</v>
      </c>
      <c r="N15" s="34"/>
      <c r="P15" s="44">
        <f ca="1">IF(ISNUMBER(SEARCH(INDIRECT(CELL("address")),Q15)),MAX($P$1:P14)+1,0)</f>
        <v>0</v>
      </c>
      <c r="Q15" s="46" t="str">
        <f>Table1[[#This Row],[Portico_Specialty]]&amp;"-"&amp;Table1[[#This Row],[Code]]</f>
        <v>Anaplastologist-229N00000X</v>
      </c>
      <c r="S15" s="47" t="str">
        <f ca="1">IFERROR(VLOOKUP(ROWS($S$1:S14),$P$2:$Q$918,2,FALSE),"")</f>
        <v/>
      </c>
    </row>
    <row r="16" spans="1:31" x14ac:dyDescent="0.35">
      <c r="A16" s="16" t="s">
        <v>1894</v>
      </c>
      <c r="B16" s="16" t="s">
        <v>1895</v>
      </c>
      <c r="C16" s="16"/>
      <c r="D16" s="16" t="s">
        <v>160</v>
      </c>
      <c r="E16" s="20" t="s">
        <v>101</v>
      </c>
      <c r="F16" s="16" t="s">
        <v>1896</v>
      </c>
      <c r="G16" s="16"/>
      <c r="H16" s="16" t="s">
        <v>1896</v>
      </c>
      <c r="I16" s="16" t="s">
        <v>1891</v>
      </c>
      <c r="J16" s="16" t="s">
        <v>1896</v>
      </c>
      <c r="K16" s="16" t="s">
        <v>1896</v>
      </c>
      <c r="L16" s="16" t="s">
        <v>1896</v>
      </c>
      <c r="M16" s="16" t="s">
        <v>1891</v>
      </c>
      <c r="N16" s="34"/>
      <c r="P16" s="44">
        <f ca="1">IF(ISNUMBER(SEARCH(INDIRECT(CELL("address")),Q16)),MAX($P$1:P15)+1,0)</f>
        <v>0</v>
      </c>
      <c r="Q16" s="46" t="str">
        <f>Table1[[#This Row],[Portico_Specialty]]&amp;"-"&amp;Table1[[#This Row],[Code]]</f>
        <v>Anesthesiologist Assistant-367H00000X</v>
      </c>
      <c r="S16" s="47" t="str">
        <f ca="1">IFERROR(VLOOKUP(ROWS($S$1:S15),$P$2:$Q$918,2,FALSE),"")</f>
        <v/>
      </c>
    </row>
    <row r="17" spans="1:19" x14ac:dyDescent="0.35">
      <c r="A17" s="16" t="s">
        <v>567</v>
      </c>
      <c r="B17" s="16" t="s">
        <v>568</v>
      </c>
      <c r="C17" s="16"/>
      <c r="D17" s="16" t="s">
        <v>160</v>
      </c>
      <c r="E17" s="20" t="s">
        <v>101</v>
      </c>
      <c r="F17" s="16" t="s">
        <v>569</v>
      </c>
      <c r="G17" s="16"/>
      <c r="H17" s="16" t="s">
        <v>569</v>
      </c>
      <c r="I17" s="16" t="s">
        <v>569</v>
      </c>
      <c r="J17" s="16" t="s">
        <v>569</v>
      </c>
      <c r="K17" s="16" t="s">
        <v>569</v>
      </c>
      <c r="L17" s="16" t="s">
        <v>569</v>
      </c>
      <c r="M17" s="16" t="s">
        <v>569</v>
      </c>
      <c r="N17" s="34"/>
      <c r="P17" s="44">
        <f ca="1">IF(ISNUMBER(SEARCH(INDIRECT(CELL("address")),Q17)),MAX($P$1:P16)+1,0)</f>
        <v>0</v>
      </c>
      <c r="Q17" s="46" t="str">
        <f>Table1[[#This Row],[Portico_Specialty]]&amp;"-"&amp;Table1[[#This Row],[Code]]</f>
        <v>Anesthesiology-207L00000X</v>
      </c>
      <c r="S17" s="47" t="str">
        <f ca="1">IFERROR(VLOOKUP(ROWS($S$1:S16),$P$2:$Q$918,2,FALSE),"")</f>
        <v/>
      </c>
    </row>
    <row r="18" spans="1:19" x14ac:dyDescent="0.35">
      <c r="A18" s="16" t="s">
        <v>570</v>
      </c>
      <c r="B18" s="16" t="s">
        <v>571</v>
      </c>
      <c r="C18" s="16"/>
      <c r="D18" s="16" t="s">
        <v>160</v>
      </c>
      <c r="E18" s="20" t="s">
        <v>101</v>
      </c>
      <c r="F18" s="16" t="s">
        <v>569</v>
      </c>
      <c r="G18" s="16"/>
      <c r="H18" s="16" t="s">
        <v>569</v>
      </c>
      <c r="I18" s="16" t="s">
        <v>572</v>
      </c>
      <c r="J18" s="16" t="s">
        <v>569</v>
      </c>
      <c r="K18" s="16" t="s">
        <v>569</v>
      </c>
      <c r="L18" s="16" t="s">
        <v>569</v>
      </c>
      <c r="M18" s="16" t="s">
        <v>572</v>
      </c>
      <c r="N18" s="34"/>
      <c r="P18" s="44">
        <f ca="1">IF(ISNUMBER(SEARCH(INDIRECT(CELL("address")),Q18)),MAX($P$1:P17)+1,0)</f>
        <v>0</v>
      </c>
      <c r="Q18" s="46" t="str">
        <f>Table1[[#This Row],[Portico_Specialty]]&amp;"-"&amp;Table1[[#This Row],[Code]]</f>
        <v>Anesthesiology: Addiction Medicine-207LA0401X</v>
      </c>
      <c r="S18" s="47" t="str">
        <f ca="1">IFERROR(VLOOKUP(ROWS($S$1:S17),$P$2:$Q$918,2,FALSE),"")</f>
        <v/>
      </c>
    </row>
    <row r="19" spans="1:19" x14ac:dyDescent="0.35">
      <c r="A19" s="16" t="s">
        <v>573</v>
      </c>
      <c r="B19" s="16" t="s">
        <v>574</v>
      </c>
      <c r="C19" s="16"/>
      <c r="D19" s="16" t="s">
        <v>160</v>
      </c>
      <c r="E19" s="20" t="s">
        <v>101</v>
      </c>
      <c r="F19" s="16" t="s">
        <v>569</v>
      </c>
      <c r="G19" s="16"/>
      <c r="H19" s="16" t="s">
        <v>569</v>
      </c>
      <c r="I19" s="16" t="s">
        <v>569</v>
      </c>
      <c r="J19" s="16" t="s">
        <v>569</v>
      </c>
      <c r="K19" s="16" t="s">
        <v>569</v>
      </c>
      <c r="L19" s="16" t="s">
        <v>569</v>
      </c>
      <c r="M19" s="16" t="s">
        <v>569</v>
      </c>
      <c r="N19" s="34"/>
      <c r="P19" s="44">
        <f ca="1">IF(ISNUMBER(SEARCH(INDIRECT(CELL("address")),Q19)),MAX($P$1:P18)+1,0)</f>
        <v>0</v>
      </c>
      <c r="Q19" s="46" t="str">
        <f>Table1[[#This Row],[Portico_Specialty]]&amp;"-"&amp;Table1[[#This Row],[Code]]</f>
        <v>Anesthesiology: Critical Care Medicine-207LC0200X</v>
      </c>
      <c r="S19" s="47" t="str">
        <f ca="1">IFERROR(VLOOKUP(ROWS($S$1:S18),$P$2:$Q$918,2,FALSE),"")</f>
        <v/>
      </c>
    </row>
    <row r="20" spans="1:19" x14ac:dyDescent="0.35">
      <c r="A20" s="16" t="s">
        <v>575</v>
      </c>
      <c r="B20" s="16" t="s">
        <v>576</v>
      </c>
      <c r="C20" s="16"/>
      <c r="D20" s="16" t="s">
        <v>160</v>
      </c>
      <c r="E20" s="20" t="s">
        <v>101</v>
      </c>
      <c r="F20" s="16" t="s">
        <v>569</v>
      </c>
      <c r="G20" s="16"/>
      <c r="H20" s="16" t="s">
        <v>569</v>
      </c>
      <c r="I20" s="16" t="s">
        <v>569</v>
      </c>
      <c r="J20" s="16" t="s">
        <v>569</v>
      </c>
      <c r="K20" s="16" t="s">
        <v>569</v>
      </c>
      <c r="L20" s="16" t="s">
        <v>569</v>
      </c>
      <c r="M20" s="16" t="s">
        <v>569</v>
      </c>
      <c r="N20" s="34"/>
      <c r="P20" s="44">
        <f ca="1">IF(ISNUMBER(SEARCH(INDIRECT(CELL("address")),Q20)),MAX($P$1:P19)+1,0)</f>
        <v>0</v>
      </c>
      <c r="Q20" s="46" t="str">
        <f>Table1[[#This Row],[Portico_Specialty]]&amp;"-"&amp;Table1[[#This Row],[Code]]</f>
        <v>Anesthesiology: Hospice and Palliative Medicine-207LH0002X</v>
      </c>
      <c r="S20" s="47" t="str">
        <f ca="1">IFERROR(VLOOKUP(ROWS($S$1:S19),$P$2:$Q$918,2,FALSE),"")</f>
        <v/>
      </c>
    </row>
    <row r="21" spans="1:19" x14ac:dyDescent="0.35">
      <c r="A21" s="16" t="s">
        <v>577</v>
      </c>
      <c r="B21" s="16" t="s">
        <v>578</v>
      </c>
      <c r="C21" s="16"/>
      <c r="D21" s="16" t="s">
        <v>160</v>
      </c>
      <c r="E21" s="20" t="s">
        <v>101</v>
      </c>
      <c r="F21" s="16" t="s">
        <v>579</v>
      </c>
      <c r="G21" s="16"/>
      <c r="H21" s="16" t="s">
        <v>579</v>
      </c>
      <c r="I21" s="16" t="s">
        <v>569</v>
      </c>
      <c r="J21" s="16" t="s">
        <v>579</v>
      </c>
      <c r="K21" s="16" t="s">
        <v>579</v>
      </c>
      <c r="L21" s="16" t="s">
        <v>579</v>
      </c>
      <c r="M21" s="16" t="s">
        <v>569</v>
      </c>
      <c r="N21" s="34"/>
      <c r="P21" s="44">
        <f ca="1">IF(ISNUMBER(SEARCH(INDIRECT(CELL("address")),Q21)),MAX($P$1:P20)+1,0)</f>
        <v>0</v>
      </c>
      <c r="Q21" s="46" t="str">
        <f>Table1[[#This Row],[Portico_Specialty]]&amp;"-"&amp;Table1[[#This Row],[Code]]</f>
        <v>Anesthesiology: Pain Medicine-207LP2900X</v>
      </c>
      <c r="S21" s="47" t="str">
        <f ca="1">IFERROR(VLOOKUP(ROWS($S$1:S20),$P$2:$Q$918,2,FALSE),"")</f>
        <v/>
      </c>
    </row>
    <row r="22" spans="1:19" x14ac:dyDescent="0.35">
      <c r="A22" s="16" t="s">
        <v>580</v>
      </c>
      <c r="B22" s="16" t="s">
        <v>581</v>
      </c>
      <c r="C22" s="16"/>
      <c r="D22" s="16" t="s">
        <v>160</v>
      </c>
      <c r="E22" s="20" t="s">
        <v>101</v>
      </c>
      <c r="F22" s="16" t="s">
        <v>569</v>
      </c>
      <c r="G22" s="16"/>
      <c r="H22" s="16" t="s">
        <v>569</v>
      </c>
      <c r="I22" s="16" t="s">
        <v>569</v>
      </c>
      <c r="J22" s="16" t="s">
        <v>569</v>
      </c>
      <c r="K22" s="16" t="s">
        <v>569</v>
      </c>
      <c r="L22" s="16" t="s">
        <v>569</v>
      </c>
      <c r="M22" s="16" t="s">
        <v>569</v>
      </c>
      <c r="N22" s="34"/>
      <c r="P22" s="44">
        <f ca="1">IF(ISNUMBER(SEARCH(INDIRECT(CELL("address")),Q22)),MAX($P$1:P21)+1,0)</f>
        <v>0</v>
      </c>
      <c r="Q22" s="46" t="str">
        <f>Table1[[#This Row],[Portico_Specialty]]&amp;"-"&amp;Table1[[#This Row],[Code]]</f>
        <v>Anesthesiology: Pediatric Anesthesiology-207LP3000X</v>
      </c>
      <c r="S22" s="47" t="str">
        <f ca="1">IFERROR(VLOOKUP(ROWS($S$1:S21),$P$2:$Q$918,2,FALSE),"")</f>
        <v/>
      </c>
    </row>
    <row r="23" spans="1:19" x14ac:dyDescent="0.35">
      <c r="A23" s="16" t="s">
        <v>1064</v>
      </c>
      <c r="B23" s="16" t="s">
        <v>1065</v>
      </c>
      <c r="C23" s="16"/>
      <c r="D23" s="16" t="s">
        <v>160</v>
      </c>
      <c r="E23" s="18" t="s">
        <v>69</v>
      </c>
      <c r="F23" s="16" t="s">
        <v>1066</v>
      </c>
      <c r="G23" s="16"/>
      <c r="H23" s="16" t="s">
        <v>1066</v>
      </c>
      <c r="I23" s="16" t="s">
        <v>1066</v>
      </c>
      <c r="J23" s="16" t="s">
        <v>1066</v>
      </c>
      <c r="K23" s="16" t="s">
        <v>1066</v>
      </c>
      <c r="L23" s="16" t="s">
        <v>1066</v>
      </c>
      <c r="M23" s="16" t="s">
        <v>1066</v>
      </c>
      <c r="N23" s="34"/>
      <c r="P23" s="44">
        <f ca="1">IF(ISNUMBER(SEARCH(INDIRECT(CELL("address")),Q23)),MAX($P$1:P22)+1,0)</f>
        <v>0</v>
      </c>
      <c r="Q23" s="46" t="str">
        <f>Table1[[#This Row],[Portico_Specialty]]&amp;"-"&amp;Table1[[#This Row],[Code]]</f>
        <v>Art Therapist-221700000X</v>
      </c>
      <c r="S23" s="47" t="str">
        <f ca="1">IFERROR(VLOOKUP(ROWS($S$1:S22),$P$2:$Q$918,2,FALSE),"")</f>
        <v/>
      </c>
    </row>
    <row r="24" spans="1:19" x14ac:dyDescent="0.35">
      <c r="A24" s="16" t="s">
        <v>151</v>
      </c>
      <c r="B24" s="16" t="s">
        <v>152</v>
      </c>
      <c r="C24" s="16"/>
      <c r="D24" s="16" t="s">
        <v>68</v>
      </c>
      <c r="E24" s="20" t="s">
        <v>101</v>
      </c>
      <c r="F24" s="16"/>
      <c r="G24" s="16"/>
      <c r="H24" s="16" t="s">
        <v>153</v>
      </c>
      <c r="I24" s="16" t="s">
        <v>153</v>
      </c>
      <c r="J24" s="16"/>
      <c r="K24" s="16"/>
      <c r="L24" s="16"/>
      <c r="M24" s="16" t="s">
        <v>153</v>
      </c>
      <c r="N24" s="34"/>
      <c r="P24" s="44">
        <f ca="1">IF(ISNUMBER(SEARCH(INDIRECT(CELL("address")),Q24)),MAX($P$1:P23)+1,0)</f>
        <v>0</v>
      </c>
      <c r="Q24" s="46" t="str">
        <f>Table1[[#This Row],[Portico_Specialty]]&amp;"-"&amp;Table1[[#This Row],[Code]]</f>
        <v>Assistant Behavior Analyst-106E00000X</v>
      </c>
      <c r="S24" s="47" t="str">
        <f ca="1">IFERROR(VLOOKUP(ROWS($S$1:S23),$P$2:$Q$918,2,FALSE),"")</f>
        <v/>
      </c>
    </row>
    <row r="25" spans="1:19" x14ac:dyDescent="0.35">
      <c r="A25" s="16" t="s">
        <v>1044</v>
      </c>
      <c r="B25" s="16" t="s">
        <v>1045</v>
      </c>
      <c r="C25" s="16"/>
      <c r="D25" s="16" t="s">
        <v>160</v>
      </c>
      <c r="E25" s="18" t="s">
        <v>69</v>
      </c>
      <c r="F25" s="16"/>
      <c r="G25" s="16"/>
      <c r="H25" s="16" t="s">
        <v>192</v>
      </c>
      <c r="I25" s="16" t="s">
        <v>1046</v>
      </c>
      <c r="J25" s="16"/>
      <c r="K25" s="16"/>
      <c r="L25" s="16" t="s">
        <v>1047</v>
      </c>
      <c r="M25" s="16" t="s">
        <v>1046</v>
      </c>
      <c r="N25" s="34"/>
      <c r="P25" s="44">
        <f ca="1">IF(ISNUMBER(SEARCH(INDIRECT(CELL("address")),Q25)),MAX($P$1:P24)+1,0)</f>
        <v>0</v>
      </c>
      <c r="Q25" s="46" t="str">
        <f>Table1[[#This Row],[Portico_Specialty]]&amp;"-"&amp;Table1[[#This Row],[Code]]</f>
        <v>Assistant, Podiatric-211D00000X</v>
      </c>
      <c r="S25" s="47" t="str">
        <f ca="1">IFERROR(VLOOKUP(ROWS($S$1:S24),$P$2:$Q$918,2,FALSE),"")</f>
        <v/>
      </c>
    </row>
    <row r="26" spans="1:19" x14ac:dyDescent="0.35">
      <c r="A26" s="16" t="s">
        <v>1634</v>
      </c>
      <c r="B26" s="16" t="s">
        <v>1635</v>
      </c>
      <c r="C26" s="16"/>
      <c r="D26" s="16" t="s">
        <v>160</v>
      </c>
      <c r="E26" s="18" t="s">
        <v>69</v>
      </c>
      <c r="F26" s="16" t="s">
        <v>1636</v>
      </c>
      <c r="G26" s="16"/>
      <c r="H26" s="16" t="s">
        <v>1636</v>
      </c>
      <c r="I26" s="16" t="s">
        <v>1636</v>
      </c>
      <c r="J26" s="16" t="s">
        <v>1636</v>
      </c>
      <c r="K26" s="16" t="s">
        <v>1636</v>
      </c>
      <c r="L26" s="16" t="s">
        <v>1637</v>
      </c>
      <c r="M26" s="16" t="s">
        <v>1636</v>
      </c>
      <c r="N26" s="34"/>
      <c r="P26" s="44">
        <f ca="1">IF(ISNUMBER(SEARCH(INDIRECT(CELL("address")),Q26)),MAX($P$1:P25)+1,0)</f>
        <v>0</v>
      </c>
      <c r="Q26" s="46" t="str">
        <f>Table1[[#This Row],[Portico_Specialty]]&amp;"-"&amp;Table1[[#This Row],[Code]]</f>
        <v>Assisted Living Facility-310400000X</v>
      </c>
      <c r="S26" s="47" t="str">
        <f ca="1">IFERROR(VLOOKUP(ROWS($S$1:S25),$P$2:$Q$918,2,FALSE),"")</f>
        <v/>
      </c>
    </row>
    <row r="27" spans="1:19" ht="29.4" x14ac:dyDescent="0.35">
      <c r="A27" s="16" t="s">
        <v>1640</v>
      </c>
      <c r="B27" s="16" t="s">
        <v>1641</v>
      </c>
      <c r="C27" s="16"/>
      <c r="D27" s="16" t="s">
        <v>160</v>
      </c>
      <c r="E27" s="18" t="s">
        <v>69</v>
      </c>
      <c r="F27" s="16" t="s">
        <v>1636</v>
      </c>
      <c r="G27" s="16"/>
      <c r="H27" s="16" t="s">
        <v>1636</v>
      </c>
      <c r="I27" s="16" t="s">
        <v>1636</v>
      </c>
      <c r="J27" s="16" t="s">
        <v>1636</v>
      </c>
      <c r="K27" s="16" t="s">
        <v>1636</v>
      </c>
      <c r="L27" s="16" t="s">
        <v>1637</v>
      </c>
      <c r="M27" s="16" t="s">
        <v>1636</v>
      </c>
      <c r="N27" s="34"/>
      <c r="P27" s="44">
        <f ca="1">IF(ISNUMBER(SEARCH(INDIRECT(CELL("address")),Q27)),MAX($P$1:P26)+1,0)</f>
        <v>0</v>
      </c>
      <c r="Q27" s="46" t="str">
        <f>Table1[[#This Row],[Portico_Specialty]]&amp;"-"&amp;Table1[[#This Row],[Code]]</f>
        <v>Assisted Living Facility: Assisted Living, Behavioral Disturbances-3104A0630X</v>
      </c>
      <c r="S27" s="47" t="str">
        <f ca="1">IFERROR(VLOOKUP(ROWS($S$1:S26),$P$2:$Q$918,2,FALSE),"")</f>
        <v/>
      </c>
    </row>
    <row r="28" spans="1:19" ht="29.4" x14ac:dyDescent="0.35">
      <c r="A28" s="16" t="s">
        <v>1638</v>
      </c>
      <c r="B28" s="16" t="s">
        <v>1639</v>
      </c>
      <c r="C28" s="16"/>
      <c r="D28" s="16" t="s">
        <v>160</v>
      </c>
      <c r="E28" s="18" t="s">
        <v>69</v>
      </c>
      <c r="F28" s="16" t="s">
        <v>1636</v>
      </c>
      <c r="G28" s="16"/>
      <c r="H28" s="16" t="s">
        <v>1636</v>
      </c>
      <c r="I28" s="16" t="s">
        <v>1636</v>
      </c>
      <c r="J28" s="16" t="s">
        <v>1636</v>
      </c>
      <c r="K28" s="16" t="s">
        <v>1636</v>
      </c>
      <c r="L28" s="16" t="s">
        <v>1637</v>
      </c>
      <c r="M28" s="16" t="s">
        <v>1636</v>
      </c>
      <c r="N28" s="34"/>
      <c r="P28" s="44">
        <f ca="1">IF(ISNUMBER(SEARCH(INDIRECT(CELL("address")),Q28)),MAX($P$1:P27)+1,0)</f>
        <v>0</v>
      </c>
      <c r="Q28" s="46" t="str">
        <f>Table1[[#This Row],[Portico_Specialty]]&amp;"-"&amp;Table1[[#This Row],[Code]]</f>
        <v>Assisted Living Facility: Assisted Living, Mental Illness-3104A0625X</v>
      </c>
      <c r="S28" s="47" t="str">
        <f ca="1">IFERROR(VLOOKUP(ROWS($S$1:S27),$P$2:$Q$918,2,FALSE),"")</f>
        <v/>
      </c>
    </row>
    <row r="29" spans="1:19" x14ac:dyDescent="0.35">
      <c r="A29" s="16" t="s">
        <v>1239</v>
      </c>
      <c r="B29" s="16" t="s">
        <v>1240</v>
      </c>
      <c r="C29" s="16"/>
      <c r="D29" s="16" t="s">
        <v>160</v>
      </c>
      <c r="E29" s="20" t="s">
        <v>101</v>
      </c>
      <c r="F29" s="16" t="s">
        <v>1241</v>
      </c>
      <c r="G29" s="16"/>
      <c r="H29" s="16" t="s">
        <v>1241</v>
      </c>
      <c r="I29" s="16" t="s">
        <v>1241</v>
      </c>
      <c r="J29" s="16" t="s">
        <v>1241</v>
      </c>
      <c r="K29" s="16" t="s">
        <v>1241</v>
      </c>
      <c r="L29" s="16" t="s">
        <v>1241</v>
      </c>
      <c r="M29" s="16" t="s">
        <v>1241</v>
      </c>
      <c r="N29" s="34"/>
      <c r="P29" s="44">
        <f ca="1">IF(ISNUMBER(SEARCH(INDIRECT(CELL("address")),Q29)),MAX($P$1:P28)+1,0)</f>
        <v>0</v>
      </c>
      <c r="Q29" s="46" t="str">
        <f>Table1[[#This Row],[Portico_Specialty]]&amp;"-"&amp;Table1[[#This Row],[Code]]</f>
        <v>Audiologist-231H00000X</v>
      </c>
      <c r="S29" s="47" t="str">
        <f ca="1">IFERROR(VLOOKUP(ROWS($S$1:S28),$P$2:$Q$918,2,FALSE),"")</f>
        <v/>
      </c>
    </row>
    <row r="30" spans="1:19" x14ac:dyDescent="0.35">
      <c r="A30" s="16" t="s">
        <v>1242</v>
      </c>
      <c r="B30" s="16" t="s">
        <v>1243</v>
      </c>
      <c r="C30" s="16"/>
      <c r="D30" s="16" t="s">
        <v>160</v>
      </c>
      <c r="E30" s="20" t="s">
        <v>101</v>
      </c>
      <c r="F30" s="16" t="s">
        <v>1241</v>
      </c>
      <c r="G30" s="16"/>
      <c r="H30" s="16" t="s">
        <v>1241</v>
      </c>
      <c r="I30" s="16" t="s">
        <v>1241</v>
      </c>
      <c r="J30" s="16" t="s">
        <v>1241</v>
      </c>
      <c r="K30" s="16" t="s">
        <v>1241</v>
      </c>
      <c r="L30" s="16" t="s">
        <v>1241</v>
      </c>
      <c r="M30" s="16" t="s">
        <v>1241</v>
      </c>
      <c r="N30" s="34"/>
      <c r="P30" s="44">
        <f ca="1">IF(ISNUMBER(SEARCH(INDIRECT(CELL("address")),Q30)),MAX($P$1:P29)+1,0)</f>
        <v>0</v>
      </c>
      <c r="Q30" s="46" t="str">
        <f>Table1[[#This Row],[Portico_Specialty]]&amp;"-"&amp;Table1[[#This Row],[Code]]</f>
        <v>Audiologist: Assistive Technology Practitioner-231HA2400X</v>
      </c>
      <c r="S30" s="47" t="str">
        <f ca="1">IFERROR(VLOOKUP(ROWS($S$1:S29),$P$2:$Q$918,2,FALSE),"")</f>
        <v/>
      </c>
    </row>
    <row r="31" spans="1:19" x14ac:dyDescent="0.35">
      <c r="A31" s="16" t="s">
        <v>1244</v>
      </c>
      <c r="B31" s="16" t="s">
        <v>1245</v>
      </c>
      <c r="C31" s="16"/>
      <c r="D31" s="16" t="s">
        <v>160</v>
      </c>
      <c r="E31" s="18" t="s">
        <v>69</v>
      </c>
      <c r="F31" s="16" t="s">
        <v>1241</v>
      </c>
      <c r="G31" s="16"/>
      <c r="H31" s="16" t="s">
        <v>1241</v>
      </c>
      <c r="I31" s="16" t="s">
        <v>1241</v>
      </c>
      <c r="J31" s="16" t="s">
        <v>1241</v>
      </c>
      <c r="K31" s="16" t="s">
        <v>1241</v>
      </c>
      <c r="L31" s="16" t="s">
        <v>1241</v>
      </c>
      <c r="M31" s="16" t="s">
        <v>1241</v>
      </c>
      <c r="N31" s="34"/>
      <c r="P31" s="44">
        <f ca="1">IF(ISNUMBER(SEARCH(INDIRECT(CELL("address")),Q31)),MAX($P$1:P30)+1,0)</f>
        <v>0</v>
      </c>
      <c r="Q31" s="46" t="str">
        <f>Table1[[#This Row],[Portico_Specialty]]&amp;"-"&amp;Table1[[#This Row],[Code]]</f>
        <v>Audiologist: Assistive Technology Supplier-231HA2500X</v>
      </c>
      <c r="S31" s="47" t="str">
        <f ca="1">IFERROR(VLOOKUP(ROWS($S$1:S30),$P$2:$Q$918,2,FALSE),"")</f>
        <v/>
      </c>
    </row>
    <row r="32" spans="1:19" x14ac:dyDescent="0.35">
      <c r="A32" s="16" t="s">
        <v>1256</v>
      </c>
      <c r="B32" s="16" t="s">
        <v>1257</v>
      </c>
      <c r="C32" s="16"/>
      <c r="D32" s="16" t="s">
        <v>160</v>
      </c>
      <c r="E32" s="18" t="s">
        <v>69</v>
      </c>
      <c r="F32" s="16" t="s">
        <v>1241</v>
      </c>
      <c r="G32" s="16"/>
      <c r="H32" s="16" t="s">
        <v>1241</v>
      </c>
      <c r="I32" s="16" t="s">
        <v>1241</v>
      </c>
      <c r="J32" s="16" t="s">
        <v>1241</v>
      </c>
      <c r="K32" s="16" t="s">
        <v>1241</v>
      </c>
      <c r="L32" s="16" t="s">
        <v>1241</v>
      </c>
      <c r="M32" s="16" t="s">
        <v>1241</v>
      </c>
      <c r="N32" s="34"/>
      <c r="P32" s="44">
        <f ca="1">IF(ISNUMBER(SEARCH(INDIRECT(CELL("address")),Q32)),MAX($P$1:P31)+1,0)</f>
        <v>0</v>
      </c>
      <c r="Q32" s="46" t="str">
        <f>Table1[[#This Row],[Portico_Specialty]]&amp;"-"&amp;Table1[[#This Row],[Code]]</f>
        <v>Audiologist-Hearing Aid Fitter-237600000X</v>
      </c>
      <c r="S32" s="47" t="str">
        <f ca="1">IFERROR(VLOOKUP(ROWS($S$1:S31),$P$2:$Q$918,2,FALSE),"")</f>
        <v/>
      </c>
    </row>
    <row r="33" spans="1:19" x14ac:dyDescent="0.35">
      <c r="A33" s="16" t="s">
        <v>156</v>
      </c>
      <c r="B33" s="16" t="s">
        <v>157</v>
      </c>
      <c r="C33" s="16"/>
      <c r="D33" s="16" t="s">
        <v>68</v>
      </c>
      <c r="E33" s="20" t="s">
        <v>101</v>
      </c>
      <c r="F33" s="16"/>
      <c r="G33" s="16"/>
      <c r="H33" s="16" t="s">
        <v>71</v>
      </c>
      <c r="I33" s="16" t="s">
        <v>71</v>
      </c>
      <c r="J33" s="16"/>
      <c r="K33" s="16"/>
      <c r="L33" s="16"/>
      <c r="M33" s="16" t="s">
        <v>71</v>
      </c>
      <c r="N33" s="34"/>
      <c r="P33" s="44">
        <f ca="1">IF(ISNUMBER(SEARCH(INDIRECT(CELL("address")),Q33)),MAX($P$1:P32)+1,0)</f>
        <v>0</v>
      </c>
      <c r="Q33" s="46" t="str">
        <f>Table1[[#This Row],[Portico_Specialty]]&amp;"-"&amp;Table1[[#This Row],[Code]]</f>
        <v>Behavior Technician-106S00000X</v>
      </c>
      <c r="S33" s="47" t="str">
        <f ca="1">IFERROR(VLOOKUP(ROWS($S$1:S32),$P$2:$Q$918,2,FALSE),"")</f>
        <v/>
      </c>
    </row>
    <row r="34" spans="1:19" x14ac:dyDescent="0.35">
      <c r="A34" s="16" t="s">
        <v>96</v>
      </c>
      <c r="B34" s="16" t="s">
        <v>97</v>
      </c>
      <c r="C34" s="16"/>
      <c r="D34" s="16" t="s">
        <v>68</v>
      </c>
      <c r="E34" s="18" t="s">
        <v>69</v>
      </c>
      <c r="F34" s="16" t="s">
        <v>71</v>
      </c>
      <c r="G34" s="16"/>
      <c r="H34" s="16" t="s">
        <v>98</v>
      </c>
      <c r="I34" s="16" t="s">
        <v>98</v>
      </c>
      <c r="J34" s="16" t="s">
        <v>71</v>
      </c>
      <c r="K34" s="16" t="s">
        <v>98</v>
      </c>
      <c r="L34" s="16" t="s">
        <v>71</v>
      </c>
      <c r="M34" s="16" t="s">
        <v>98</v>
      </c>
      <c r="N34" s="34"/>
      <c r="P34" s="44">
        <f ca="1">IF(ISNUMBER(SEARCH(INDIRECT(CELL("address")),Q34)),MAX($P$1:P33)+1,0)</f>
        <v>0</v>
      </c>
      <c r="Q34" s="46" t="str">
        <f>Table1[[#This Row],[Portico_Specialty]]&amp;"-"&amp;Table1[[#This Row],[Code]]</f>
        <v>Behavioral Analyst-103K00000X</v>
      </c>
      <c r="S34" s="47" t="str">
        <f ca="1">IFERROR(VLOOKUP(ROWS($S$1:S33),$P$2:$Q$918,2,FALSE),"")</f>
        <v/>
      </c>
    </row>
    <row r="35" spans="1:19" x14ac:dyDescent="0.35">
      <c r="A35" s="16" t="s">
        <v>933</v>
      </c>
      <c r="B35" s="16" t="s">
        <v>934</v>
      </c>
      <c r="C35" s="16"/>
      <c r="D35" s="16" t="s">
        <v>68</v>
      </c>
      <c r="E35" s="18" t="s">
        <v>69</v>
      </c>
      <c r="F35" s="16"/>
      <c r="G35" s="16"/>
      <c r="H35" s="16" t="s">
        <v>469</v>
      </c>
      <c r="I35" s="16" t="s">
        <v>469</v>
      </c>
      <c r="J35" s="16"/>
      <c r="K35" s="16"/>
      <c r="L35" s="16"/>
      <c r="M35" s="16" t="s">
        <v>469</v>
      </c>
      <c r="N35" s="34"/>
      <c r="P35" s="44">
        <f ca="1">IF(ISNUMBER(SEARCH(INDIRECT(CELL("address")),Q35)),MAX($P$1:P34)+1,0)</f>
        <v>0</v>
      </c>
      <c r="Q35" s="46" t="str">
        <f>Table1[[#This Row],[Portico_Specialty]]&amp;"-"&amp;Table1[[#This Row],[Code]]</f>
        <v>Behavioral Neurology &amp; Neuropsychiatry-2084B0040X</v>
      </c>
      <c r="S35" s="47" t="str">
        <f ca="1">IFERROR(VLOOKUP(ROWS($S$1:S34),$P$2:$Q$918,2,FALSE),"")</f>
        <v/>
      </c>
    </row>
    <row r="36" spans="1:19" x14ac:dyDescent="0.35">
      <c r="A36" s="16" t="s">
        <v>1678</v>
      </c>
      <c r="B36" s="16" t="s">
        <v>1679</v>
      </c>
      <c r="C36" s="16"/>
      <c r="D36" s="16" t="s">
        <v>160</v>
      </c>
      <c r="E36" s="18" t="s">
        <v>69</v>
      </c>
      <c r="F36" s="16" t="s">
        <v>85</v>
      </c>
      <c r="G36" s="16"/>
      <c r="H36" s="16" t="s">
        <v>192</v>
      </c>
      <c r="I36" s="16" t="s">
        <v>192</v>
      </c>
      <c r="J36" s="16" t="s">
        <v>85</v>
      </c>
      <c r="K36" s="16" t="s">
        <v>85</v>
      </c>
      <c r="L36" s="16" t="s">
        <v>85</v>
      </c>
      <c r="M36" s="16" t="s">
        <v>192</v>
      </c>
      <c r="N36" s="34"/>
      <c r="P36" s="44">
        <f ca="1">IF(ISNUMBER(SEARCH(INDIRECT(CELL("address")),Q36)),MAX($P$1:P35)+1,0)</f>
        <v>0</v>
      </c>
      <c r="Q36" s="46" t="str">
        <f>Table1[[#This Row],[Portico_Specialty]]&amp;"-"&amp;Table1[[#This Row],[Code]]</f>
        <v>Blood Bank-331L00000X</v>
      </c>
      <c r="S36" s="47" t="str">
        <f ca="1">IFERROR(VLOOKUP(ROWS($S$1:S35),$P$2:$Q$918,2,FALSE),"")</f>
        <v/>
      </c>
    </row>
    <row r="37" spans="1:19" x14ac:dyDescent="0.35">
      <c r="A37" s="16" t="s">
        <v>1769</v>
      </c>
      <c r="B37" s="16" t="s">
        <v>1770</v>
      </c>
      <c r="C37" s="16"/>
      <c r="D37" s="16" t="s">
        <v>160</v>
      </c>
      <c r="E37" s="18" t="s">
        <v>69</v>
      </c>
      <c r="F37" s="16" t="s">
        <v>445</v>
      </c>
      <c r="G37" s="16"/>
      <c r="H37" s="16" t="s">
        <v>445</v>
      </c>
      <c r="I37" s="16" t="s">
        <v>446</v>
      </c>
      <c r="J37" s="16" t="s">
        <v>445</v>
      </c>
      <c r="K37" s="16" t="s">
        <v>445</v>
      </c>
      <c r="L37" s="16"/>
      <c r="M37" s="16" t="s">
        <v>446</v>
      </c>
      <c r="N37" s="34"/>
      <c r="P37" s="44">
        <f ca="1">IF(ISNUMBER(SEARCH(INDIRECT(CELL("address")),Q37)),MAX($P$1:P36)+1,0)</f>
        <v>0</v>
      </c>
      <c r="Q37" s="46" t="str">
        <f>Table1[[#This Row],[Portico_Specialty]]&amp;"-"&amp;Table1[[#This Row],[Code]]</f>
        <v>Bus-347B00000X</v>
      </c>
      <c r="S37" s="47" t="str">
        <f ca="1">IFERROR(VLOOKUP(ROWS($S$1:S36),$P$2:$Q$918,2,FALSE),"")</f>
        <v/>
      </c>
    </row>
    <row r="38" spans="1:19" x14ac:dyDescent="0.35">
      <c r="A38" s="16" t="s">
        <v>1938</v>
      </c>
      <c r="B38" s="16" t="s">
        <v>1941</v>
      </c>
      <c r="C38" s="16"/>
      <c r="D38" s="16" t="s">
        <v>160</v>
      </c>
      <c r="E38" s="18" t="s">
        <v>69</v>
      </c>
      <c r="F38" s="16"/>
      <c r="G38" s="16"/>
      <c r="H38" s="16"/>
      <c r="I38" s="16" t="s">
        <v>1942</v>
      </c>
      <c r="J38" s="16"/>
      <c r="K38" s="16"/>
      <c r="L38" s="16"/>
      <c r="M38" s="16"/>
      <c r="N38" s="34"/>
      <c r="P38" s="44">
        <f ca="1">IF(ISNUMBER(SEARCH(INDIRECT(CELL("address")),Q38)),MAX($P$1:P37)+1,0)</f>
        <v>0</v>
      </c>
      <c r="Q38" s="46" t="str">
        <f>Table1[[#This Row],[Portico_Specialty]]&amp;"-"&amp;Table1[[#This Row],[Code]]</f>
        <v>Care Management Specialist - HCBS-AltSpec1</v>
      </c>
      <c r="S38" s="47" t="str">
        <f ca="1">IFERROR(VLOOKUP(ROWS($S$1:S37),$P$2:$Q$918,2,FALSE),"")</f>
        <v/>
      </c>
    </row>
    <row r="39" spans="1:19" x14ac:dyDescent="0.35">
      <c r="A39" s="16" t="s">
        <v>1396</v>
      </c>
      <c r="B39" s="16" t="s">
        <v>1397</v>
      </c>
      <c r="C39" s="16"/>
      <c r="D39" s="20" t="s">
        <v>292</v>
      </c>
      <c r="E39" s="18" t="s">
        <v>69</v>
      </c>
      <c r="F39" s="16" t="s">
        <v>431</v>
      </c>
      <c r="G39" s="16"/>
      <c r="H39" s="16" t="s">
        <v>431</v>
      </c>
      <c r="I39" s="16" t="s">
        <v>440</v>
      </c>
      <c r="J39" s="16" t="s">
        <v>1398</v>
      </c>
      <c r="K39" s="16" t="s">
        <v>431</v>
      </c>
      <c r="L39" s="16" t="s">
        <v>432</v>
      </c>
      <c r="M39" s="16" t="s">
        <v>440</v>
      </c>
      <c r="N39" s="34"/>
      <c r="P39" s="44">
        <f ca="1">IF(ISNUMBER(SEARCH(INDIRECT(CELL("address")),Q39)),MAX($P$1:P38)+1,0)</f>
        <v>0</v>
      </c>
      <c r="Q39" s="46" t="str">
        <f>Table1[[#This Row],[Portico_Specialty]]&amp;"-"&amp;Table1[[#This Row],[Code]]</f>
        <v>Case Management-251B00000X</v>
      </c>
      <c r="S39" s="47" t="str">
        <f ca="1">IFERROR(VLOOKUP(ROWS($S$1:S38),$P$2:$Q$918,2,FALSE),"")</f>
        <v/>
      </c>
    </row>
    <row r="40" spans="1:19" x14ac:dyDescent="0.35">
      <c r="A40" s="16" t="s">
        <v>429</v>
      </c>
      <c r="B40" s="16" t="s">
        <v>430</v>
      </c>
      <c r="C40" s="16"/>
      <c r="D40" s="20" t="s">
        <v>292</v>
      </c>
      <c r="E40" s="18" t="s">
        <v>69</v>
      </c>
      <c r="F40" s="16" t="s">
        <v>85</v>
      </c>
      <c r="G40" s="16"/>
      <c r="H40" s="16" t="s">
        <v>431</v>
      </c>
      <c r="I40" s="16" t="s">
        <v>71</v>
      </c>
      <c r="J40" s="16" t="s">
        <v>71</v>
      </c>
      <c r="K40" s="16" t="s">
        <v>431</v>
      </c>
      <c r="L40" s="16" t="s">
        <v>432</v>
      </c>
      <c r="M40" s="16" t="s">
        <v>71</v>
      </c>
      <c r="N40" s="34"/>
      <c r="P40" s="44">
        <f ca="1">IF(ISNUMBER(SEARCH(INDIRECT(CELL("address")),Q40)),MAX($P$1:P39)+1,0)</f>
        <v>0</v>
      </c>
      <c r="Q40" s="46" t="str">
        <f>Table1[[#This Row],[Portico_Specialty]]&amp;"-"&amp;Table1[[#This Row],[Code]]</f>
        <v>Case Manager/Care Coordinator-171M00000X</v>
      </c>
      <c r="S40" s="47" t="str">
        <f ca="1">IFERROR(VLOOKUP(ROWS($S$1:S39),$P$2:$Q$918,2,FALSE),"")</f>
        <v/>
      </c>
    </row>
    <row r="41" spans="1:19" x14ac:dyDescent="0.35">
      <c r="A41" s="16" t="s">
        <v>1938</v>
      </c>
      <c r="B41" s="16" t="s">
        <v>1943</v>
      </c>
      <c r="C41" s="16"/>
      <c r="D41" s="16" t="s">
        <v>160</v>
      </c>
      <c r="E41" s="18" t="s">
        <v>69</v>
      </c>
      <c r="F41" s="16"/>
      <c r="G41" s="16"/>
      <c r="H41" s="16"/>
      <c r="I41" s="16" t="s">
        <v>1944</v>
      </c>
      <c r="J41" s="16"/>
      <c r="K41" s="16"/>
      <c r="L41" s="16"/>
      <c r="M41" s="16"/>
      <c r="N41" s="34"/>
      <c r="P41" s="44">
        <f ca="1">IF(ISNUMBER(SEARCH(INDIRECT(CELL("address")),Q41)),MAX($P$1:P40)+1,0)</f>
        <v>0</v>
      </c>
      <c r="Q41" s="46" t="str">
        <f>Table1[[#This Row],[Portico_Specialty]]&amp;"-"&amp;Table1[[#This Row],[Code]]</f>
        <v>Certified Ohio Behavioral Analyst - HCBS-AltSpec1</v>
      </c>
      <c r="S41" s="47" t="str">
        <f ca="1">IFERROR(VLOOKUP(ROWS($S$1:S40),$P$2:$Q$918,2,FALSE),"")</f>
        <v/>
      </c>
    </row>
    <row r="42" spans="1:19" x14ac:dyDescent="0.35">
      <c r="A42" s="16" t="s">
        <v>1938</v>
      </c>
      <c r="B42" s="16" t="s">
        <v>1945</v>
      </c>
      <c r="C42" s="16"/>
      <c r="D42" s="16" t="s">
        <v>160</v>
      </c>
      <c r="E42" s="18" t="s">
        <v>69</v>
      </c>
      <c r="F42" s="16"/>
      <c r="G42" s="16"/>
      <c r="H42" s="16"/>
      <c r="I42" s="16" t="s">
        <v>1946</v>
      </c>
      <c r="J42" s="16"/>
      <c r="K42" s="16"/>
      <c r="L42" s="16"/>
      <c r="M42" s="16"/>
      <c r="N42" s="34"/>
      <c r="P42" s="44">
        <f ca="1">IF(ISNUMBER(SEARCH(INDIRECT(CELL("address")),Q42)),MAX($P$1:P41)+1,0)</f>
        <v>0</v>
      </c>
      <c r="Q42" s="46" t="str">
        <f>Table1[[#This Row],[Portico_Specialty]]&amp;"-"&amp;Table1[[#This Row],[Code]]</f>
        <v>Chemical Depend Counselor II - HCBS-AltSpec1</v>
      </c>
      <c r="S42" s="47" t="str">
        <f ca="1">IFERROR(VLOOKUP(ROWS($S$1:S41),$P$2:$Q$918,2,FALSE),"")</f>
        <v/>
      </c>
    </row>
    <row r="43" spans="1:19" x14ac:dyDescent="0.35">
      <c r="A43" s="16" t="s">
        <v>1938</v>
      </c>
      <c r="B43" s="16" t="s">
        <v>1947</v>
      </c>
      <c r="C43" s="16"/>
      <c r="D43" s="16" t="s">
        <v>160</v>
      </c>
      <c r="E43" s="18" t="s">
        <v>69</v>
      </c>
      <c r="F43" s="16"/>
      <c r="G43" s="16"/>
      <c r="H43" s="16"/>
      <c r="I43" s="16" t="s">
        <v>1948</v>
      </c>
      <c r="J43" s="16"/>
      <c r="K43" s="16"/>
      <c r="L43" s="16"/>
      <c r="M43" s="16"/>
      <c r="N43" s="34"/>
      <c r="P43" s="44">
        <f ca="1">IF(ISNUMBER(SEARCH(INDIRECT(CELL("address")),Q43)),MAX($P$1:P42)+1,0)</f>
        <v>0</v>
      </c>
      <c r="Q43" s="46" t="str">
        <f>Table1[[#This Row],[Portico_Specialty]]&amp;"-"&amp;Table1[[#This Row],[Code]]</f>
        <v>Chemical Depend Counselor III - HCBS-AltSpec1</v>
      </c>
      <c r="S43" s="47" t="str">
        <f ca="1">IFERROR(VLOOKUP(ROWS($S$1:S42),$P$2:$Q$918,2,FALSE),"")</f>
        <v/>
      </c>
    </row>
    <row r="44" spans="1:19" x14ac:dyDescent="0.35">
      <c r="A44" s="16" t="s">
        <v>1938</v>
      </c>
      <c r="B44" s="16" t="s">
        <v>1949</v>
      </c>
      <c r="C44" s="16"/>
      <c r="D44" s="16" t="s">
        <v>160</v>
      </c>
      <c r="E44" s="18" t="s">
        <v>69</v>
      </c>
      <c r="F44" s="16"/>
      <c r="G44" s="16"/>
      <c r="H44" s="16"/>
      <c r="I44" s="16" t="s">
        <v>1950</v>
      </c>
      <c r="J44" s="16"/>
      <c r="K44" s="16"/>
      <c r="L44" s="16"/>
      <c r="M44" s="16"/>
      <c r="N44" s="34"/>
      <c r="P44" s="44">
        <f ca="1">IF(ISNUMBER(SEARCH(INDIRECT(CELL("address")),Q44)),MAX($P$1:P43)+1,0)</f>
        <v>0</v>
      </c>
      <c r="Q44" s="46" t="str">
        <f>Table1[[#This Row],[Portico_Specialty]]&amp;"-"&amp;Table1[[#This Row],[Code]]</f>
        <v>Chemical Dependency Counselor - HCBS-AltSpec1</v>
      </c>
      <c r="S44" s="47" t="str">
        <f ca="1">IFERROR(VLOOKUP(ROWS($S$1:S43),$P$2:$Q$918,2,FALSE),"")</f>
        <v/>
      </c>
    </row>
    <row r="45" spans="1:19" x14ac:dyDescent="0.35">
      <c r="A45" s="16" t="s">
        <v>1938</v>
      </c>
      <c r="B45" s="16" t="s">
        <v>1951</v>
      </c>
      <c r="C45" s="16"/>
      <c r="D45" s="16" t="s">
        <v>160</v>
      </c>
      <c r="E45" s="18" t="s">
        <v>69</v>
      </c>
      <c r="F45" s="16"/>
      <c r="G45" s="16"/>
      <c r="H45" s="16"/>
      <c r="I45" s="16" t="s">
        <v>1952</v>
      </c>
      <c r="J45" s="16"/>
      <c r="K45" s="16"/>
      <c r="L45" s="16"/>
      <c r="M45" s="16"/>
      <c r="N45" s="34"/>
      <c r="P45" s="44">
        <f ca="1">IF(ISNUMBER(SEARCH(INDIRECT(CELL("address")),Q45)),MAX($P$1:P44)+1,0)</f>
        <v>0</v>
      </c>
      <c r="Q45" s="46" t="str">
        <f>Table1[[#This Row],[Portico_Specialty]]&amp;"-"&amp;Table1[[#This Row],[Code]]</f>
        <v>Chemical Dependency Counselor Assistant - HCBS-AltSpec1</v>
      </c>
      <c r="S45" s="47" t="str">
        <f ca="1">IFERROR(VLOOKUP(ROWS($S$1:S44),$P$2:$Q$918,2,FALSE),"")</f>
        <v/>
      </c>
    </row>
    <row r="46" spans="1:19" x14ac:dyDescent="0.35">
      <c r="A46" s="16" t="s">
        <v>1938</v>
      </c>
      <c r="B46" s="16" t="s">
        <v>2037</v>
      </c>
      <c r="C46" s="16"/>
      <c r="D46" s="16" t="s">
        <v>160</v>
      </c>
      <c r="E46" s="18" t="s">
        <v>69</v>
      </c>
      <c r="F46" s="16"/>
      <c r="G46" s="16"/>
      <c r="H46" s="16"/>
      <c r="I46" s="16" t="s">
        <v>2038</v>
      </c>
      <c r="J46" s="16"/>
      <c r="K46" s="16"/>
      <c r="L46" s="16"/>
      <c r="M46" s="16"/>
      <c r="N46" s="34"/>
      <c r="P46" s="44">
        <f ca="1">IF(ISNUMBER(SEARCH(INDIRECT(CELL("address")),Q46)),MAX($P$1:P45)+1,0)</f>
        <v>0</v>
      </c>
      <c r="Q46" s="46" t="str">
        <f>Table1[[#This Row],[Portico_Specialty]]&amp;"-"&amp;Table1[[#This Row],[Code]]</f>
        <v>Chemical Dependency Counselor Assistant Dual 399-AltSpec1</v>
      </c>
      <c r="S46" s="47" t="str">
        <f ca="1">IFERROR(VLOOKUP(ROWS($S$1:S45),$P$2:$Q$918,2,FALSE),"")</f>
        <v/>
      </c>
    </row>
    <row r="47" spans="1:19" x14ac:dyDescent="0.35">
      <c r="A47" s="16" t="s">
        <v>1938</v>
      </c>
      <c r="B47" s="16" t="s">
        <v>1975</v>
      </c>
      <c r="C47" s="16"/>
      <c r="D47" s="16" t="s">
        <v>160</v>
      </c>
      <c r="E47" s="18" t="s">
        <v>69</v>
      </c>
      <c r="F47" s="16"/>
      <c r="G47" s="16"/>
      <c r="H47" s="16"/>
      <c r="I47" s="16" t="s">
        <v>1976</v>
      </c>
      <c r="J47" s="16"/>
      <c r="K47" s="16"/>
      <c r="L47" s="16"/>
      <c r="M47" s="16"/>
      <c r="N47" s="34"/>
      <c r="P47" s="44">
        <f ca="1">IF(ISNUMBER(SEARCH(INDIRECT(CELL("address")),Q47)),MAX($P$1:P46)+1,0)</f>
        <v>0</v>
      </c>
      <c r="Q47" s="46" t="str">
        <f>Table1[[#This Row],[Portico_Specialty]]&amp;"-"&amp;Table1[[#This Row],[Code]]</f>
        <v>Chemical Dependency Counselor Assistant Dual 699-AltSpec1</v>
      </c>
      <c r="S47" s="47" t="str">
        <f ca="1">IFERROR(VLOOKUP(ROWS($S$1:S46),$P$2:$Q$918,2,FALSE),"")</f>
        <v/>
      </c>
    </row>
    <row r="48" spans="1:19" x14ac:dyDescent="0.35">
      <c r="A48" s="16" t="s">
        <v>158</v>
      </c>
      <c r="B48" s="16" t="s">
        <v>159</v>
      </c>
      <c r="C48" s="16"/>
      <c r="D48" s="16" t="s">
        <v>160</v>
      </c>
      <c r="E48" s="20" t="s">
        <v>101</v>
      </c>
      <c r="F48" s="16" t="s">
        <v>161</v>
      </c>
      <c r="G48" s="16"/>
      <c r="H48" s="16" t="s">
        <v>161</v>
      </c>
      <c r="I48" s="16" t="s">
        <v>161</v>
      </c>
      <c r="J48" s="16" t="s">
        <v>161</v>
      </c>
      <c r="K48" s="16" t="s">
        <v>161</v>
      </c>
      <c r="L48" s="16" t="s">
        <v>161</v>
      </c>
      <c r="M48" s="16" t="s">
        <v>161</v>
      </c>
      <c r="N48" s="34"/>
      <c r="P48" s="44">
        <f ca="1">IF(ISNUMBER(SEARCH(INDIRECT(CELL("address")),Q48)),MAX($P$1:P47)+1,0)</f>
        <v>0</v>
      </c>
      <c r="Q48" s="46" t="str">
        <f>Table1[[#This Row],[Portico_Specialty]]&amp;"-"&amp;Table1[[#This Row],[Code]]</f>
        <v>Chiropractor-111N00000X</v>
      </c>
      <c r="S48" s="47" t="str">
        <f ca="1">IFERROR(VLOOKUP(ROWS($S$1:S47),$P$2:$Q$918,2,FALSE),"")</f>
        <v/>
      </c>
    </row>
    <row r="49" spans="1:19" x14ac:dyDescent="0.35">
      <c r="A49" s="16" t="s">
        <v>162</v>
      </c>
      <c r="B49" s="16" t="s">
        <v>163</v>
      </c>
      <c r="C49" s="16"/>
      <c r="D49" s="16" t="s">
        <v>160</v>
      </c>
      <c r="E49" s="20" t="s">
        <v>101</v>
      </c>
      <c r="F49" s="16" t="s">
        <v>161</v>
      </c>
      <c r="G49" s="16"/>
      <c r="H49" s="16" t="s">
        <v>161</v>
      </c>
      <c r="I49" s="16" t="s">
        <v>161</v>
      </c>
      <c r="J49" s="16" t="s">
        <v>161</v>
      </c>
      <c r="K49" s="16" t="s">
        <v>161</v>
      </c>
      <c r="L49" s="16" t="s">
        <v>161</v>
      </c>
      <c r="M49" s="16" t="s">
        <v>161</v>
      </c>
      <c r="N49" s="34"/>
      <c r="P49" s="44">
        <f ca="1">IF(ISNUMBER(SEARCH(INDIRECT(CELL("address")),Q49)),MAX($P$1:P48)+1,0)</f>
        <v>0</v>
      </c>
      <c r="Q49" s="46" t="str">
        <f>Table1[[#This Row],[Portico_Specialty]]&amp;"-"&amp;Table1[[#This Row],[Code]]</f>
        <v>Chiropractor: Independent Medical Examiner-111NI0013X</v>
      </c>
      <c r="S49" s="47" t="str">
        <f ca="1">IFERROR(VLOOKUP(ROWS($S$1:S48),$P$2:$Q$918,2,FALSE),"")</f>
        <v/>
      </c>
    </row>
    <row r="50" spans="1:19" x14ac:dyDescent="0.35">
      <c r="A50" s="16" t="s">
        <v>164</v>
      </c>
      <c r="B50" s="16" t="s">
        <v>165</v>
      </c>
      <c r="C50" s="16"/>
      <c r="D50" s="16" t="s">
        <v>160</v>
      </c>
      <c r="E50" s="20" t="s">
        <v>101</v>
      </c>
      <c r="F50" s="16" t="s">
        <v>161</v>
      </c>
      <c r="G50" s="16"/>
      <c r="H50" s="16" t="s">
        <v>161</v>
      </c>
      <c r="I50" s="16" t="s">
        <v>161</v>
      </c>
      <c r="J50" s="16" t="s">
        <v>161</v>
      </c>
      <c r="K50" s="16" t="s">
        <v>161</v>
      </c>
      <c r="L50" s="16" t="s">
        <v>161</v>
      </c>
      <c r="M50" s="16" t="s">
        <v>161</v>
      </c>
      <c r="N50" s="34"/>
      <c r="P50" s="44">
        <f ca="1">IF(ISNUMBER(SEARCH(INDIRECT(CELL("address")),Q50)),MAX($P$1:P49)+1,0)</f>
        <v>0</v>
      </c>
      <c r="Q50" s="46" t="str">
        <f>Table1[[#This Row],[Portico_Specialty]]&amp;"-"&amp;Table1[[#This Row],[Code]]</f>
        <v>Chiropractor: Internist-111NI0900X</v>
      </c>
      <c r="S50" s="47" t="str">
        <f ca="1">IFERROR(VLOOKUP(ROWS($S$1:S49),$P$2:$Q$918,2,FALSE),"")</f>
        <v/>
      </c>
    </row>
    <row r="51" spans="1:19" x14ac:dyDescent="0.35">
      <c r="A51" s="16" t="s">
        <v>166</v>
      </c>
      <c r="B51" s="16" t="s">
        <v>167</v>
      </c>
      <c r="C51" s="16"/>
      <c r="D51" s="16" t="s">
        <v>160</v>
      </c>
      <c r="E51" s="20" t="s">
        <v>101</v>
      </c>
      <c r="F51" s="16" t="s">
        <v>161</v>
      </c>
      <c r="G51" s="16"/>
      <c r="H51" s="16" t="s">
        <v>161</v>
      </c>
      <c r="I51" s="16" t="s">
        <v>161</v>
      </c>
      <c r="J51" s="16" t="s">
        <v>161</v>
      </c>
      <c r="K51" s="16" t="s">
        <v>161</v>
      </c>
      <c r="L51" s="16" t="s">
        <v>161</v>
      </c>
      <c r="M51" s="16" t="s">
        <v>161</v>
      </c>
      <c r="N51" s="34"/>
      <c r="P51" s="44">
        <f ca="1">IF(ISNUMBER(SEARCH(INDIRECT(CELL("address")),Q51)),MAX($P$1:P50)+1,0)</f>
        <v>0</v>
      </c>
      <c r="Q51" s="46" t="str">
        <f>Table1[[#This Row],[Portico_Specialty]]&amp;"-"&amp;Table1[[#This Row],[Code]]</f>
        <v>Chiropractor: Neurology-111NN0400X</v>
      </c>
      <c r="S51" s="47" t="str">
        <f ca="1">IFERROR(VLOOKUP(ROWS($S$1:S50),$P$2:$Q$918,2,FALSE),"")</f>
        <v/>
      </c>
    </row>
    <row r="52" spans="1:19" x14ac:dyDescent="0.35">
      <c r="A52" s="16" t="s">
        <v>168</v>
      </c>
      <c r="B52" s="16" t="s">
        <v>169</v>
      </c>
      <c r="C52" s="16"/>
      <c r="D52" s="16" t="s">
        <v>160</v>
      </c>
      <c r="E52" s="20" t="s">
        <v>101</v>
      </c>
      <c r="F52" s="16" t="s">
        <v>161</v>
      </c>
      <c r="G52" s="16"/>
      <c r="H52" s="16" t="s">
        <v>161</v>
      </c>
      <c r="I52" s="16" t="s">
        <v>161</v>
      </c>
      <c r="J52" s="16" t="s">
        <v>161</v>
      </c>
      <c r="K52" s="16" t="s">
        <v>161</v>
      </c>
      <c r="L52" s="16" t="s">
        <v>161</v>
      </c>
      <c r="M52" s="16" t="s">
        <v>161</v>
      </c>
      <c r="N52" s="34"/>
      <c r="P52" s="44">
        <f ca="1">IF(ISNUMBER(SEARCH(INDIRECT(CELL("address")),Q52)),MAX($P$1:P51)+1,0)</f>
        <v>0</v>
      </c>
      <c r="Q52" s="46" t="str">
        <f>Table1[[#This Row],[Portico_Specialty]]&amp;"-"&amp;Table1[[#This Row],[Code]]</f>
        <v>Chiropractor: Nutrition-111NN1001X</v>
      </c>
      <c r="S52" s="47" t="str">
        <f ca="1">IFERROR(VLOOKUP(ROWS($S$1:S51),$P$2:$Q$918,2,FALSE),"")</f>
        <v/>
      </c>
    </row>
    <row r="53" spans="1:19" x14ac:dyDescent="0.35">
      <c r="A53" s="16" t="s">
        <v>180</v>
      </c>
      <c r="B53" s="16" t="s">
        <v>181</v>
      </c>
      <c r="C53" s="16"/>
      <c r="D53" s="16" t="s">
        <v>160</v>
      </c>
      <c r="E53" s="20" t="s">
        <v>101</v>
      </c>
      <c r="F53" s="16" t="s">
        <v>161</v>
      </c>
      <c r="G53" s="16"/>
      <c r="H53" s="16" t="s">
        <v>161</v>
      </c>
      <c r="I53" s="16" t="s">
        <v>161</v>
      </c>
      <c r="J53" s="16" t="s">
        <v>161</v>
      </c>
      <c r="K53" s="16" t="s">
        <v>161</v>
      </c>
      <c r="L53" s="16" t="s">
        <v>161</v>
      </c>
      <c r="M53" s="16" t="s">
        <v>161</v>
      </c>
      <c r="N53" s="34"/>
      <c r="P53" s="44">
        <f ca="1">IF(ISNUMBER(SEARCH(INDIRECT(CELL("address")),Q53)),MAX($P$1:P52)+1,0)</f>
        <v>0</v>
      </c>
      <c r="Q53" s="46" t="str">
        <f>Table1[[#This Row],[Portico_Specialty]]&amp;"-"&amp;Table1[[#This Row],[Code]]</f>
        <v>Chiropractor: Occupational Medicine-111NX0100X</v>
      </c>
      <c r="S53" s="47" t="str">
        <f ca="1">IFERROR(VLOOKUP(ROWS($S$1:S52),$P$2:$Q$918,2,FALSE),"")</f>
        <v/>
      </c>
    </row>
    <row r="54" spans="1:19" x14ac:dyDescent="0.35">
      <c r="A54" s="16" t="s">
        <v>182</v>
      </c>
      <c r="B54" s="16" t="s">
        <v>183</v>
      </c>
      <c r="C54" s="16"/>
      <c r="D54" s="16" t="s">
        <v>160</v>
      </c>
      <c r="E54" s="20" t="s">
        <v>101</v>
      </c>
      <c r="F54" s="16" t="s">
        <v>161</v>
      </c>
      <c r="G54" s="16"/>
      <c r="H54" s="16" t="s">
        <v>161</v>
      </c>
      <c r="I54" s="16" t="s">
        <v>161</v>
      </c>
      <c r="J54" s="16" t="s">
        <v>161</v>
      </c>
      <c r="K54" s="16" t="s">
        <v>161</v>
      </c>
      <c r="L54" s="16" t="s">
        <v>161</v>
      </c>
      <c r="M54" s="16" t="s">
        <v>161</v>
      </c>
      <c r="N54" s="34"/>
      <c r="P54" s="44">
        <f ca="1">IF(ISNUMBER(SEARCH(INDIRECT(CELL("address")),Q54)),MAX($P$1:P53)+1,0)</f>
        <v>0</v>
      </c>
      <c r="Q54" s="46" t="str">
        <f>Table1[[#This Row],[Portico_Specialty]]&amp;"-"&amp;Table1[[#This Row],[Code]]</f>
        <v>Chiropractor: Orthopedic-111NX0800X</v>
      </c>
      <c r="S54" s="47" t="str">
        <f ca="1">IFERROR(VLOOKUP(ROWS($S$1:S53),$P$2:$Q$918,2,FALSE),"")</f>
        <v/>
      </c>
    </row>
    <row r="55" spans="1:19" x14ac:dyDescent="0.35">
      <c r="A55" s="16" t="s">
        <v>170</v>
      </c>
      <c r="B55" s="16" t="s">
        <v>171</v>
      </c>
      <c r="C55" s="16"/>
      <c r="D55" s="16" t="s">
        <v>160</v>
      </c>
      <c r="E55" s="20" t="s">
        <v>101</v>
      </c>
      <c r="F55" s="16" t="s">
        <v>161</v>
      </c>
      <c r="G55" s="16"/>
      <c r="H55" s="16" t="s">
        <v>161</v>
      </c>
      <c r="I55" s="16" t="s">
        <v>161</v>
      </c>
      <c r="J55" s="16" t="s">
        <v>161</v>
      </c>
      <c r="K55" s="16" t="s">
        <v>161</v>
      </c>
      <c r="L55" s="16" t="s">
        <v>161</v>
      </c>
      <c r="M55" s="16" t="s">
        <v>161</v>
      </c>
      <c r="N55" s="34"/>
      <c r="P55" s="44">
        <f ca="1">IF(ISNUMBER(SEARCH(INDIRECT(CELL("address")),Q55)),MAX($P$1:P54)+1,0)</f>
        <v>0</v>
      </c>
      <c r="Q55" s="46" t="str">
        <f>Table1[[#This Row],[Portico_Specialty]]&amp;"-"&amp;Table1[[#This Row],[Code]]</f>
        <v>Chiropractor: Pediatric Chiropractor-111NP0017X</v>
      </c>
      <c r="S55" s="47" t="str">
        <f ca="1">IFERROR(VLOOKUP(ROWS($S$1:S54),$P$2:$Q$918,2,FALSE),"")</f>
        <v/>
      </c>
    </row>
    <row r="56" spans="1:19" x14ac:dyDescent="0.35">
      <c r="A56" s="16" t="s">
        <v>172</v>
      </c>
      <c r="B56" s="16" t="s">
        <v>173</v>
      </c>
      <c r="C56" s="16"/>
      <c r="D56" s="16" t="s">
        <v>160</v>
      </c>
      <c r="E56" s="20" t="s">
        <v>101</v>
      </c>
      <c r="F56" s="16" t="s">
        <v>161</v>
      </c>
      <c r="G56" s="16"/>
      <c r="H56" s="16" t="s">
        <v>161</v>
      </c>
      <c r="I56" s="16" t="s">
        <v>161</v>
      </c>
      <c r="J56" s="16" t="s">
        <v>161</v>
      </c>
      <c r="K56" s="16" t="s">
        <v>161</v>
      </c>
      <c r="L56" s="16" t="s">
        <v>161</v>
      </c>
      <c r="M56" s="16" t="s">
        <v>161</v>
      </c>
      <c r="N56" s="34"/>
      <c r="P56" s="44">
        <f ca="1">IF(ISNUMBER(SEARCH(INDIRECT(CELL("address")),Q56)),MAX($P$1:P55)+1,0)</f>
        <v>0</v>
      </c>
      <c r="Q56" s="46" t="str">
        <f>Table1[[#This Row],[Portico_Specialty]]&amp;"-"&amp;Table1[[#This Row],[Code]]</f>
        <v>Chiropractor: Radiology-111NR0200X</v>
      </c>
      <c r="S56" s="47" t="str">
        <f ca="1">IFERROR(VLOOKUP(ROWS($S$1:S55),$P$2:$Q$918,2,FALSE),"")</f>
        <v/>
      </c>
    </row>
    <row r="57" spans="1:19" x14ac:dyDescent="0.35">
      <c r="A57" s="16" t="s">
        <v>174</v>
      </c>
      <c r="B57" s="16" t="s">
        <v>175</v>
      </c>
      <c r="C57" s="16"/>
      <c r="D57" s="16" t="s">
        <v>160</v>
      </c>
      <c r="E57" s="20" t="s">
        <v>101</v>
      </c>
      <c r="F57" s="16" t="s">
        <v>161</v>
      </c>
      <c r="G57" s="16"/>
      <c r="H57" s="16" t="s">
        <v>161</v>
      </c>
      <c r="I57" s="16" t="s">
        <v>161</v>
      </c>
      <c r="J57" s="16" t="s">
        <v>161</v>
      </c>
      <c r="K57" s="16" t="s">
        <v>161</v>
      </c>
      <c r="L57" s="16" t="s">
        <v>161</v>
      </c>
      <c r="M57" s="16" t="s">
        <v>161</v>
      </c>
      <c r="N57" s="34"/>
      <c r="P57" s="44">
        <f ca="1">IF(ISNUMBER(SEARCH(INDIRECT(CELL("address")),Q57)),MAX($P$1:P56)+1,0)</f>
        <v>0</v>
      </c>
      <c r="Q57" s="46" t="str">
        <f>Table1[[#This Row],[Portico_Specialty]]&amp;"-"&amp;Table1[[#This Row],[Code]]</f>
        <v>Chiropractor: Rehabilitation-111NR0400X</v>
      </c>
      <c r="S57" s="47" t="str">
        <f ca="1">IFERROR(VLOOKUP(ROWS($S$1:S56),$P$2:$Q$918,2,FALSE),"")</f>
        <v/>
      </c>
    </row>
    <row r="58" spans="1:19" x14ac:dyDescent="0.35">
      <c r="A58" s="16" t="s">
        <v>176</v>
      </c>
      <c r="B58" s="16" t="s">
        <v>177</v>
      </c>
      <c r="C58" s="16"/>
      <c r="D58" s="16" t="s">
        <v>160</v>
      </c>
      <c r="E58" s="20" t="s">
        <v>101</v>
      </c>
      <c r="F58" s="16" t="s">
        <v>161</v>
      </c>
      <c r="G58" s="16"/>
      <c r="H58" s="16" t="s">
        <v>161</v>
      </c>
      <c r="I58" s="16" t="s">
        <v>161</v>
      </c>
      <c r="J58" s="16" t="s">
        <v>161</v>
      </c>
      <c r="K58" s="16" t="s">
        <v>161</v>
      </c>
      <c r="L58" s="16" t="s">
        <v>161</v>
      </c>
      <c r="M58" s="16" t="s">
        <v>161</v>
      </c>
      <c r="N58" s="34"/>
      <c r="P58" s="44">
        <f ca="1">IF(ISNUMBER(SEARCH(INDIRECT(CELL("address")),Q58)),MAX($P$1:P57)+1,0)</f>
        <v>0</v>
      </c>
      <c r="Q58" s="46" t="str">
        <f>Table1[[#This Row],[Portico_Specialty]]&amp;"-"&amp;Table1[[#This Row],[Code]]</f>
        <v>Chiropractor: Sports Physician-111NS0005X</v>
      </c>
      <c r="S58" s="47" t="str">
        <f ca="1">IFERROR(VLOOKUP(ROWS($S$1:S57),$P$2:$Q$918,2,FALSE),"")</f>
        <v/>
      </c>
    </row>
    <row r="59" spans="1:19" x14ac:dyDescent="0.35">
      <c r="A59" s="16" t="s">
        <v>178</v>
      </c>
      <c r="B59" s="16" t="s">
        <v>179</v>
      </c>
      <c r="C59" s="16"/>
      <c r="D59" s="16" t="s">
        <v>160</v>
      </c>
      <c r="E59" s="20" t="s">
        <v>101</v>
      </c>
      <c r="F59" s="16" t="s">
        <v>161</v>
      </c>
      <c r="G59" s="16"/>
      <c r="H59" s="16" t="s">
        <v>161</v>
      </c>
      <c r="I59" s="16" t="s">
        <v>161</v>
      </c>
      <c r="J59" s="16" t="s">
        <v>161</v>
      </c>
      <c r="K59" s="16" t="s">
        <v>161</v>
      </c>
      <c r="L59" s="16" t="s">
        <v>161</v>
      </c>
      <c r="M59" s="16" t="s">
        <v>161</v>
      </c>
      <c r="N59" s="34"/>
      <c r="P59" s="44">
        <f ca="1">IF(ISNUMBER(SEARCH(INDIRECT(CELL("address")),Q59)),MAX($P$1:P58)+1,0)</f>
        <v>0</v>
      </c>
      <c r="Q59" s="46" t="str">
        <f>Table1[[#This Row],[Portico_Specialty]]&amp;"-"&amp;Table1[[#This Row],[Code]]</f>
        <v>Chiropractor: Thermography-111NT0100X</v>
      </c>
      <c r="S59" s="47" t="str">
        <f ca="1">IFERROR(VLOOKUP(ROWS($S$1:S58),$P$2:$Q$918,2,FALSE),"")</f>
        <v/>
      </c>
    </row>
    <row r="60" spans="1:19" x14ac:dyDescent="0.35">
      <c r="A60" s="16" t="s">
        <v>1897</v>
      </c>
      <c r="B60" s="16" t="s">
        <v>1898</v>
      </c>
      <c r="C60" s="16"/>
      <c r="D60" s="16" t="s">
        <v>160</v>
      </c>
      <c r="E60" s="18" t="s">
        <v>69</v>
      </c>
      <c r="F60" s="16" t="s">
        <v>435</v>
      </c>
      <c r="G60" s="16"/>
      <c r="H60" s="16" t="s">
        <v>435</v>
      </c>
      <c r="I60" s="16" t="s">
        <v>435</v>
      </c>
      <c r="J60" s="16"/>
      <c r="K60" s="16" t="s">
        <v>435</v>
      </c>
      <c r="L60" s="16" t="s">
        <v>1899</v>
      </c>
      <c r="M60" s="16" t="s">
        <v>435</v>
      </c>
      <c r="N60" s="34"/>
      <c r="P60" s="44">
        <f ca="1">IF(ISNUMBER(SEARCH(INDIRECT(CELL("address")),Q60)),MAX($P$1:P59)+1,0)</f>
        <v>0</v>
      </c>
      <c r="Q60" s="46" t="str">
        <f>Table1[[#This Row],[Portico_Specialty]]&amp;"-"&amp;Table1[[#This Row],[Code]]</f>
        <v>Chore Provider-372500000X</v>
      </c>
      <c r="S60" s="47" t="str">
        <f ca="1">IFERROR(VLOOKUP(ROWS($S$1:S59),$P$2:$Q$918,2,FALSE),"")</f>
        <v/>
      </c>
    </row>
    <row r="61" spans="1:19" x14ac:dyDescent="0.35">
      <c r="A61" s="16" t="s">
        <v>1660</v>
      </c>
      <c r="B61" s="16" t="s">
        <v>1661</v>
      </c>
      <c r="C61" s="16"/>
      <c r="D61" s="16" t="s">
        <v>160</v>
      </c>
      <c r="E61" s="18" t="s">
        <v>69</v>
      </c>
      <c r="F61" s="16" t="s">
        <v>1636</v>
      </c>
      <c r="G61" s="16"/>
      <c r="H61" s="16" t="s">
        <v>1636</v>
      </c>
      <c r="I61" s="16" t="s">
        <v>1636</v>
      </c>
      <c r="J61" s="16" t="s">
        <v>1636</v>
      </c>
      <c r="K61" s="16" t="s">
        <v>1617</v>
      </c>
      <c r="L61" s="16" t="s">
        <v>1637</v>
      </c>
      <c r="M61" s="16" t="s">
        <v>1636</v>
      </c>
      <c r="N61" s="34"/>
      <c r="P61" s="44">
        <f ca="1">IF(ISNUMBER(SEARCH(INDIRECT(CELL("address")),Q61)),MAX($P$1:P60)+1,0)</f>
        <v>0</v>
      </c>
      <c r="Q61" s="46" t="str">
        <f>Table1[[#This Row],[Portico_Specialty]]&amp;"-"&amp;Table1[[#This Row],[Code]]</f>
        <v>Christian Science Facility-317400000X</v>
      </c>
      <c r="S61" s="47" t="str">
        <f ca="1">IFERROR(VLOOKUP(ROWS($S$1:S60),$P$2:$Q$918,2,FALSE),"")</f>
        <v/>
      </c>
    </row>
    <row r="62" spans="1:19" x14ac:dyDescent="0.35">
      <c r="A62" s="16" t="s">
        <v>1914</v>
      </c>
      <c r="B62" s="16" t="s">
        <v>1915</v>
      </c>
      <c r="C62" s="16"/>
      <c r="D62" s="16" t="s">
        <v>160</v>
      </c>
      <c r="E62" s="18" t="s">
        <v>69</v>
      </c>
      <c r="F62" s="16" t="s">
        <v>85</v>
      </c>
      <c r="G62" s="16"/>
      <c r="H62" s="16" t="s">
        <v>1636</v>
      </c>
      <c r="I62" s="16" t="s">
        <v>294</v>
      </c>
      <c r="J62" s="16"/>
      <c r="K62" s="16" t="s">
        <v>1617</v>
      </c>
      <c r="L62" s="16"/>
      <c r="M62" s="16" t="s">
        <v>294</v>
      </c>
      <c r="N62" s="34"/>
      <c r="P62" s="44">
        <f ca="1">IF(ISNUMBER(SEARCH(INDIRECT(CELL("address")),Q62)),MAX($P$1:P61)+1,0)</f>
        <v>0</v>
      </c>
      <c r="Q62" s="46" t="str">
        <f>Table1[[#This Row],[Portico_Specialty]]&amp;"-"&amp;Table1[[#This Row],[Code]]</f>
        <v>Christian Science Practitioner/Nurse-374T00000X</v>
      </c>
      <c r="S62" s="47" t="str">
        <f ca="1">IFERROR(VLOOKUP(ROWS($S$1:S61),$P$2:$Q$918,2,FALSE),"")</f>
        <v/>
      </c>
    </row>
    <row r="63" spans="1:19" x14ac:dyDescent="0.35">
      <c r="A63" s="16" t="s">
        <v>1615</v>
      </c>
      <c r="B63" s="16" t="s">
        <v>1616</v>
      </c>
      <c r="C63" s="16"/>
      <c r="D63" s="16" t="s">
        <v>160</v>
      </c>
      <c r="E63" s="18" t="s">
        <v>69</v>
      </c>
      <c r="F63" s="16" t="s">
        <v>1450</v>
      </c>
      <c r="G63" s="16"/>
      <c r="H63" s="16" t="s">
        <v>1450</v>
      </c>
      <c r="I63" s="16" t="s">
        <v>1450</v>
      </c>
      <c r="J63" s="16" t="s">
        <v>1450</v>
      </c>
      <c r="K63" s="16" t="s">
        <v>1617</v>
      </c>
      <c r="L63" s="16" t="s">
        <v>1573</v>
      </c>
      <c r="M63" s="16" t="s">
        <v>1450</v>
      </c>
      <c r="N63" s="34"/>
      <c r="P63" s="44">
        <f ca="1">IF(ISNUMBER(SEARCH(INDIRECT(CELL("address")),Q63)),MAX($P$1:P62)+1,0)</f>
        <v>0</v>
      </c>
      <c r="Q63" s="46" t="str">
        <f>Table1[[#This Row],[Portico_Specialty]]&amp;"-"&amp;Table1[[#This Row],[Code]]</f>
        <v>Christian Science Sanitorium-287300000X</v>
      </c>
      <c r="S63" s="47" t="str">
        <f ca="1">IFERROR(VLOOKUP(ROWS($S$1:S62),$P$2:$Q$918,2,FALSE),"")</f>
        <v/>
      </c>
    </row>
    <row r="64" spans="1:19" x14ac:dyDescent="0.35">
      <c r="A64" s="16" t="s">
        <v>1580</v>
      </c>
      <c r="B64" s="16" t="s">
        <v>1581</v>
      </c>
      <c r="C64" s="16"/>
      <c r="D64" s="16" t="s">
        <v>160</v>
      </c>
      <c r="E64" s="18" t="s">
        <v>69</v>
      </c>
      <c r="F64" s="16" t="s">
        <v>1450</v>
      </c>
      <c r="G64" s="16"/>
      <c r="H64" s="16" t="s">
        <v>1450</v>
      </c>
      <c r="I64" s="16" t="s">
        <v>1450</v>
      </c>
      <c r="J64" s="16" t="s">
        <v>1450</v>
      </c>
      <c r="K64" s="16" t="s">
        <v>1450</v>
      </c>
      <c r="L64" s="16"/>
      <c r="M64" s="16" t="s">
        <v>1450</v>
      </c>
      <c r="N64" s="34"/>
      <c r="P64" s="44">
        <f ca="1">IF(ISNUMBER(SEARCH(INDIRECT(CELL("address")),Q64)),MAX($P$1:P63)+1,0)</f>
        <v>0</v>
      </c>
      <c r="Q64" s="46" t="str">
        <f>Table1[[#This Row],[Portico_Specialty]]&amp;"-"&amp;Table1[[#This Row],[Code]]</f>
        <v>Chronic Disease Hospital-281P00000X</v>
      </c>
      <c r="S64" s="47" t="str">
        <f ca="1">IFERROR(VLOOKUP(ROWS($S$1:S63),$P$2:$Q$918,2,FALSE),"")</f>
        <v/>
      </c>
    </row>
    <row r="65" spans="1:19" x14ac:dyDescent="0.35">
      <c r="A65" s="16" t="s">
        <v>1582</v>
      </c>
      <c r="B65" s="16" t="s">
        <v>1583</v>
      </c>
      <c r="C65" s="16"/>
      <c r="D65" s="16" t="s">
        <v>160</v>
      </c>
      <c r="E65" s="18" t="s">
        <v>69</v>
      </c>
      <c r="F65" s="16" t="s">
        <v>1450</v>
      </c>
      <c r="G65" s="16"/>
      <c r="H65" s="16" t="s">
        <v>1450</v>
      </c>
      <c r="I65" s="16" t="s">
        <v>1450</v>
      </c>
      <c r="J65" s="16" t="s">
        <v>1450</v>
      </c>
      <c r="K65" s="16" t="s">
        <v>1450</v>
      </c>
      <c r="L65" s="16"/>
      <c r="M65" s="16" t="s">
        <v>1450</v>
      </c>
      <c r="N65" s="34"/>
      <c r="P65" s="44">
        <f ca="1">IF(ISNUMBER(SEARCH(INDIRECT(CELL("address")),Q65)),MAX($P$1:P64)+1,0)</f>
        <v>0</v>
      </c>
      <c r="Q65" s="46" t="str">
        <f>Table1[[#This Row],[Portico_Specialty]]&amp;"-"&amp;Table1[[#This Row],[Code]]</f>
        <v>Chronic Disease Hospital: Children-281PC2000X</v>
      </c>
      <c r="S65" s="47" t="str">
        <f ca="1">IFERROR(VLOOKUP(ROWS($S$1:S64),$P$2:$Q$918,2,FALSE),"")</f>
        <v/>
      </c>
    </row>
    <row r="66" spans="1:19" x14ac:dyDescent="0.35">
      <c r="A66" s="16" t="s">
        <v>1428</v>
      </c>
      <c r="B66" s="16" t="s">
        <v>1429</v>
      </c>
      <c r="C66" s="16"/>
      <c r="D66" s="20" t="s">
        <v>292</v>
      </c>
      <c r="E66" s="20" t="s">
        <v>101</v>
      </c>
      <c r="F66" s="16" t="s">
        <v>440</v>
      </c>
      <c r="G66" s="16"/>
      <c r="H66" s="16" t="s">
        <v>440</v>
      </c>
      <c r="I66" s="16" t="s">
        <v>440</v>
      </c>
      <c r="J66" s="16" t="s">
        <v>440</v>
      </c>
      <c r="K66" s="16" t="s">
        <v>440</v>
      </c>
      <c r="L66" s="16" t="s">
        <v>440</v>
      </c>
      <c r="M66" s="16" t="s">
        <v>440</v>
      </c>
      <c r="N66" s="34"/>
      <c r="P66" s="44">
        <f ca="1">IF(ISNUMBER(SEARCH(INDIRECT(CELL("address")),Q66)),MAX($P$1:P65)+1,0)</f>
        <v>0</v>
      </c>
      <c r="Q66" s="46" t="str">
        <f>Table1[[#This Row],[Portico_Specialty]]&amp;"-"&amp;Table1[[#This Row],[Code]]</f>
        <v>Clinic/Center-261Q00000X</v>
      </c>
      <c r="S66" s="47" t="str">
        <f ca="1">IFERROR(VLOOKUP(ROWS($S$1:S65),$P$2:$Q$918,2,FALSE),"")</f>
        <v/>
      </c>
    </row>
    <row r="67" spans="1:19" ht="29.4" x14ac:dyDescent="0.35">
      <c r="A67" s="16" t="s">
        <v>1486</v>
      </c>
      <c r="B67" s="16" t="s">
        <v>1487</v>
      </c>
      <c r="C67" s="16"/>
      <c r="D67" s="16" t="s">
        <v>160</v>
      </c>
      <c r="E67" s="18" t="s">
        <v>69</v>
      </c>
      <c r="F67" s="16" t="s">
        <v>440</v>
      </c>
      <c r="G67" s="16"/>
      <c r="H67" s="16" t="s">
        <v>440</v>
      </c>
      <c r="I67" s="16" t="s">
        <v>440</v>
      </c>
      <c r="J67" s="16" t="s">
        <v>1398</v>
      </c>
      <c r="K67" s="16" t="s">
        <v>440</v>
      </c>
      <c r="L67" s="16" t="s">
        <v>440</v>
      </c>
      <c r="M67" s="16" t="s">
        <v>440</v>
      </c>
      <c r="N67" s="34"/>
      <c r="P67" s="44">
        <f ca="1">IF(ISNUMBER(SEARCH(INDIRECT(CELL("address")),Q67)),MAX($P$1:P66)+1,0)</f>
        <v>0</v>
      </c>
      <c r="Q67" s="46" t="str">
        <f>Table1[[#This Row],[Portico_Specialty]]&amp;"-"&amp;Table1[[#This Row],[Code]]</f>
        <v>Clinic/Center: Adolescent and Children Mental Health-261QM0855X</v>
      </c>
      <c r="S67" s="47" t="str">
        <f ca="1">IFERROR(VLOOKUP(ROWS($S$1:S66),$P$2:$Q$918,2,FALSE),"")</f>
        <v/>
      </c>
    </row>
    <row r="68" spans="1:19" x14ac:dyDescent="0.35">
      <c r="A68" s="16" t="s">
        <v>1435</v>
      </c>
      <c r="B68" s="16" t="s">
        <v>1436</v>
      </c>
      <c r="C68" s="16"/>
      <c r="D68" s="16" t="s">
        <v>160</v>
      </c>
      <c r="E68" s="18" t="s">
        <v>69</v>
      </c>
      <c r="F68" s="16" t="s">
        <v>440</v>
      </c>
      <c r="G68" s="16"/>
      <c r="H68" s="16" t="s">
        <v>440</v>
      </c>
      <c r="I68" s="16" t="s">
        <v>440</v>
      </c>
      <c r="J68" s="16" t="s">
        <v>440</v>
      </c>
      <c r="K68" s="16" t="s">
        <v>440</v>
      </c>
      <c r="L68" s="16" t="s">
        <v>440</v>
      </c>
      <c r="M68" s="16" t="s">
        <v>440</v>
      </c>
      <c r="N68" s="34"/>
      <c r="P68" s="44">
        <f ca="1">IF(ISNUMBER(SEARCH(INDIRECT(CELL("address")),Q68)),MAX($P$1:P67)+1,0)</f>
        <v>0</v>
      </c>
      <c r="Q68" s="46" t="str">
        <f>Table1[[#This Row],[Portico_Specialty]]&amp;"-"&amp;Table1[[#This Row],[Code]]</f>
        <v>Clinic/Center: Adult Day Care-261QA0600X</v>
      </c>
      <c r="S68" s="47" t="str">
        <f ca="1">IFERROR(VLOOKUP(ROWS($S$1:S67),$P$2:$Q$918,2,FALSE),"")</f>
        <v/>
      </c>
    </row>
    <row r="69" spans="1:19" x14ac:dyDescent="0.35">
      <c r="A69" s="16" t="s">
        <v>1484</v>
      </c>
      <c r="B69" s="16" t="s">
        <v>1485</v>
      </c>
      <c r="C69" s="16"/>
      <c r="D69" s="16" t="s">
        <v>68</v>
      </c>
      <c r="E69" s="18" t="s">
        <v>69</v>
      </c>
      <c r="F69" s="16" t="s">
        <v>440</v>
      </c>
      <c r="G69" s="16"/>
      <c r="H69" s="16" t="s">
        <v>440</v>
      </c>
      <c r="I69" s="16" t="s">
        <v>440</v>
      </c>
      <c r="J69" s="16" t="s">
        <v>1398</v>
      </c>
      <c r="K69" s="16" t="s">
        <v>440</v>
      </c>
      <c r="L69" s="16" t="s">
        <v>440</v>
      </c>
      <c r="M69" s="16" t="s">
        <v>440</v>
      </c>
      <c r="N69" s="34"/>
      <c r="P69" s="44">
        <f ca="1">IF(ISNUMBER(SEARCH(INDIRECT(CELL("address")),Q69)),MAX($P$1:P68)+1,0)</f>
        <v>0</v>
      </c>
      <c r="Q69" s="46" t="str">
        <f>Table1[[#This Row],[Portico_Specialty]]&amp;"-"&amp;Table1[[#This Row],[Code]]</f>
        <v>Clinic/Center: Adult Mental Health-261QM0850X</v>
      </c>
      <c r="S69" s="47" t="str">
        <f ca="1">IFERROR(VLOOKUP(ROWS($S$1:S68),$P$2:$Q$918,2,FALSE),"")</f>
        <v/>
      </c>
    </row>
    <row r="70" spans="1:19" ht="29.4" x14ac:dyDescent="0.35">
      <c r="A70" s="16" t="s">
        <v>1430</v>
      </c>
      <c r="B70" s="16" t="s">
        <v>1431</v>
      </c>
      <c r="C70" s="16"/>
      <c r="D70" s="16" t="s">
        <v>160</v>
      </c>
      <c r="E70" s="18" t="s">
        <v>69</v>
      </c>
      <c r="F70" s="16" t="s">
        <v>1432</v>
      </c>
      <c r="G70" s="16"/>
      <c r="H70" s="16" t="s">
        <v>1432</v>
      </c>
      <c r="I70" s="16" t="s">
        <v>440</v>
      </c>
      <c r="J70" s="16" t="s">
        <v>440</v>
      </c>
      <c r="K70" s="16" t="s">
        <v>1432</v>
      </c>
      <c r="L70" s="16" t="s">
        <v>440</v>
      </c>
      <c r="M70" s="16" t="s">
        <v>440</v>
      </c>
      <c r="N70" s="34"/>
      <c r="P70" s="44">
        <f ca="1">IF(ISNUMBER(SEARCH(INDIRECT(CELL("address")),Q70)),MAX($P$1:P69)+1,0)</f>
        <v>0</v>
      </c>
      <c r="Q70" s="46" t="str">
        <f>Table1[[#This Row],[Portico_Specialty]]&amp;"-"&amp;Table1[[#This Row],[Code]]</f>
        <v>Clinic/Center: Ambulatory Family Planning Facility-261QA0005X</v>
      </c>
      <c r="S70" s="47" t="str">
        <f ca="1">IFERROR(VLOOKUP(ROWS($S$1:S69),$P$2:$Q$918,2,FALSE),"")</f>
        <v/>
      </c>
    </row>
    <row r="71" spans="1:19" x14ac:dyDescent="0.35">
      <c r="A71" s="16" t="s">
        <v>1433</v>
      </c>
      <c r="B71" s="16" t="s">
        <v>1434</v>
      </c>
      <c r="C71" s="16"/>
      <c r="D71" s="16" t="s">
        <v>160</v>
      </c>
      <c r="E71" s="18" t="s">
        <v>69</v>
      </c>
      <c r="F71" s="16" t="s">
        <v>440</v>
      </c>
      <c r="G71" s="16"/>
      <c r="H71" s="16" t="s">
        <v>440</v>
      </c>
      <c r="I71" s="16" t="s">
        <v>440</v>
      </c>
      <c r="J71" s="16" t="s">
        <v>440</v>
      </c>
      <c r="K71" s="16" t="s">
        <v>440</v>
      </c>
      <c r="L71" s="16" t="s">
        <v>440</v>
      </c>
      <c r="M71" s="16" t="s">
        <v>440</v>
      </c>
      <c r="N71" s="34"/>
      <c r="P71" s="44">
        <f ca="1">IF(ISNUMBER(SEARCH(INDIRECT(CELL("address")),Q71)),MAX($P$1:P70)+1,0)</f>
        <v>0</v>
      </c>
      <c r="Q71" s="46" t="str">
        <f>Table1[[#This Row],[Portico_Specialty]]&amp;"-"&amp;Table1[[#This Row],[Code]]</f>
        <v>Clinic/Center: Ambulatory Fertility Facility-261QA0006X</v>
      </c>
      <c r="S71" s="47" t="str">
        <f ca="1">IFERROR(VLOOKUP(ROWS($S$1:S70),$P$2:$Q$918,2,FALSE),"")</f>
        <v/>
      </c>
    </row>
    <row r="72" spans="1:19" x14ac:dyDescent="0.35">
      <c r="A72" s="16" t="s">
        <v>1439</v>
      </c>
      <c r="B72" s="16" t="s">
        <v>1440</v>
      </c>
      <c r="C72" s="16"/>
      <c r="D72" s="16" t="s">
        <v>160</v>
      </c>
      <c r="E72" s="20" t="s">
        <v>101</v>
      </c>
      <c r="F72" s="16" t="s">
        <v>1441</v>
      </c>
      <c r="G72" s="16"/>
      <c r="H72" s="16" t="s">
        <v>1441</v>
      </c>
      <c r="I72" s="16" t="s">
        <v>440</v>
      </c>
      <c r="J72" s="16" t="s">
        <v>1441</v>
      </c>
      <c r="K72" s="16" t="s">
        <v>1441</v>
      </c>
      <c r="L72" s="16" t="s">
        <v>1441</v>
      </c>
      <c r="M72" s="16" t="s">
        <v>440</v>
      </c>
      <c r="N72" s="34"/>
      <c r="P72" s="44">
        <f ca="1">IF(ISNUMBER(SEARCH(INDIRECT(CELL("address")),Q72)),MAX($P$1:P71)+1,0)</f>
        <v>0</v>
      </c>
      <c r="Q72" s="46" t="str">
        <f>Table1[[#This Row],[Portico_Specialty]]&amp;"-"&amp;Table1[[#This Row],[Code]]</f>
        <v>Clinic/Center: Ambulatory Surgical-261QA1903X</v>
      </c>
      <c r="S72" s="47" t="str">
        <f ca="1">IFERROR(VLOOKUP(ROWS($S$1:S71),$P$2:$Q$918,2,FALSE),"")</f>
        <v/>
      </c>
    </row>
    <row r="73" spans="1:19" x14ac:dyDescent="0.35">
      <c r="A73" s="16" t="s">
        <v>1437</v>
      </c>
      <c r="B73" s="16" t="s">
        <v>1438</v>
      </c>
      <c r="C73" s="16"/>
      <c r="D73" s="16" t="s">
        <v>160</v>
      </c>
      <c r="E73" s="18" t="s">
        <v>69</v>
      </c>
      <c r="F73" s="16" t="s">
        <v>440</v>
      </c>
      <c r="G73" s="16"/>
      <c r="H73" s="16" t="s">
        <v>440</v>
      </c>
      <c r="I73" s="16" t="s">
        <v>440</v>
      </c>
      <c r="J73" s="16" t="s">
        <v>440</v>
      </c>
      <c r="K73" s="16" t="s">
        <v>440</v>
      </c>
      <c r="L73" s="16" t="s">
        <v>440</v>
      </c>
      <c r="M73" s="16" t="s">
        <v>440</v>
      </c>
      <c r="N73" s="34"/>
      <c r="P73" s="44">
        <f ca="1">IF(ISNUMBER(SEARCH(INDIRECT(CELL("address")),Q73)),MAX($P$1:P72)+1,0)</f>
        <v>0</v>
      </c>
      <c r="Q73" s="46" t="str">
        <f>Table1[[#This Row],[Portico_Specialty]]&amp;"-"&amp;Table1[[#This Row],[Code]]</f>
        <v>Clinic/Center: Amputee-261QA0900X</v>
      </c>
      <c r="S73" s="47" t="str">
        <f ca="1">IFERROR(VLOOKUP(ROWS($S$1:S72),$P$2:$Q$918,2,FALSE),"")</f>
        <v/>
      </c>
    </row>
    <row r="74" spans="1:19" x14ac:dyDescent="0.35">
      <c r="A74" s="16" t="s">
        <v>1442</v>
      </c>
      <c r="B74" s="16" t="s">
        <v>1443</v>
      </c>
      <c r="C74" s="16"/>
      <c r="D74" s="16" t="s">
        <v>160</v>
      </c>
      <c r="E74" s="18" t="s">
        <v>69</v>
      </c>
      <c r="F74" s="16" t="s">
        <v>440</v>
      </c>
      <c r="G74" s="16"/>
      <c r="H74" s="16" t="s">
        <v>440</v>
      </c>
      <c r="I74" s="16" t="s">
        <v>440</v>
      </c>
      <c r="J74" s="16" t="s">
        <v>440</v>
      </c>
      <c r="K74" s="16" t="s">
        <v>440</v>
      </c>
      <c r="L74" s="16" t="s">
        <v>440</v>
      </c>
      <c r="M74" s="16" t="s">
        <v>440</v>
      </c>
      <c r="N74" s="34"/>
      <c r="P74" s="44">
        <f ca="1">IF(ISNUMBER(SEARCH(INDIRECT(CELL("address")),Q74)),MAX($P$1:P73)+1,0)</f>
        <v>0</v>
      </c>
      <c r="Q74" s="46" t="str">
        <f>Table1[[#This Row],[Portico_Specialty]]&amp;"-"&amp;Table1[[#This Row],[Code]]</f>
        <v>Clinic/Center: Augmentative Communication-261QA3000X</v>
      </c>
      <c r="S74" s="47" t="str">
        <f ca="1">IFERROR(VLOOKUP(ROWS($S$1:S73),$P$2:$Q$918,2,FALSE),"")</f>
        <v/>
      </c>
    </row>
    <row r="75" spans="1:19" x14ac:dyDescent="0.35">
      <c r="A75" s="16" t="s">
        <v>1444</v>
      </c>
      <c r="B75" s="16" t="s">
        <v>1445</v>
      </c>
      <c r="C75" s="16"/>
      <c r="D75" s="16" t="s">
        <v>160</v>
      </c>
      <c r="E75" s="18" t="s">
        <v>69</v>
      </c>
      <c r="F75" s="16" t="s">
        <v>1446</v>
      </c>
      <c r="G75" s="16"/>
      <c r="H75" s="16" t="s">
        <v>440</v>
      </c>
      <c r="I75" s="16" t="s">
        <v>440</v>
      </c>
      <c r="J75" s="16" t="s">
        <v>440</v>
      </c>
      <c r="K75" s="16" t="s">
        <v>440</v>
      </c>
      <c r="L75" s="16" t="s">
        <v>440</v>
      </c>
      <c r="M75" s="16" t="s">
        <v>440</v>
      </c>
      <c r="N75" s="34"/>
      <c r="P75" s="44">
        <f ca="1">IF(ISNUMBER(SEARCH(INDIRECT(CELL("address")),Q75)),MAX($P$1:P74)+1,0)</f>
        <v>0</v>
      </c>
      <c r="Q75" s="46" t="str">
        <f>Table1[[#This Row],[Portico_Specialty]]&amp;"-"&amp;Table1[[#This Row],[Code]]</f>
        <v>Clinic/Center: Birthing-261QB0400X</v>
      </c>
      <c r="S75" s="47" t="str">
        <f ca="1">IFERROR(VLOOKUP(ROWS($S$1:S74),$P$2:$Q$918,2,FALSE),"")</f>
        <v/>
      </c>
    </row>
    <row r="76" spans="1:19" x14ac:dyDescent="0.35">
      <c r="A76" s="16" t="s">
        <v>1451</v>
      </c>
      <c r="B76" s="16" t="s">
        <v>1452</v>
      </c>
      <c r="C76" s="16"/>
      <c r="D76" s="20" t="s">
        <v>292</v>
      </c>
      <c r="E76" s="18" t="s">
        <v>69</v>
      </c>
      <c r="F76" s="16" t="s">
        <v>440</v>
      </c>
      <c r="G76" s="16"/>
      <c r="H76" s="16" t="s">
        <v>440</v>
      </c>
      <c r="I76" s="16" t="s">
        <v>440</v>
      </c>
      <c r="J76" s="16" t="s">
        <v>440</v>
      </c>
      <c r="K76" s="16" t="s">
        <v>440</v>
      </c>
      <c r="L76" s="16" t="s">
        <v>440</v>
      </c>
      <c r="M76" s="16" t="s">
        <v>440</v>
      </c>
      <c r="N76" s="34"/>
      <c r="P76" s="44">
        <f ca="1">IF(ISNUMBER(SEARCH(INDIRECT(CELL("address")),Q76)),MAX($P$1:P75)+1,0)</f>
        <v>0</v>
      </c>
      <c r="Q76" s="46" t="str">
        <f>Table1[[#This Row],[Portico_Specialty]]&amp;"-"&amp;Table1[[#This Row],[Code]]</f>
        <v>Clinic/Center: Community Health-261QC1500X</v>
      </c>
      <c r="S76" s="47" t="str">
        <f ca="1">IFERROR(VLOOKUP(ROWS($S$1:S75),$P$2:$Q$918,2,FALSE),"")</f>
        <v/>
      </c>
    </row>
    <row r="77" spans="1:19" x14ac:dyDescent="0.35">
      <c r="A77" s="16" t="s">
        <v>1453</v>
      </c>
      <c r="B77" s="16" t="s">
        <v>1454</v>
      </c>
      <c r="C77" s="16"/>
      <c r="D77" s="16" t="s">
        <v>160</v>
      </c>
      <c r="E77" s="18" t="s">
        <v>69</v>
      </c>
      <c r="F77" s="16" t="s">
        <v>440</v>
      </c>
      <c r="G77" s="16"/>
      <c r="H77" s="16" t="s">
        <v>440</v>
      </c>
      <c r="I77" s="16" t="s">
        <v>440</v>
      </c>
      <c r="J77" s="16" t="s">
        <v>440</v>
      </c>
      <c r="K77" s="16" t="s">
        <v>440</v>
      </c>
      <c r="L77" s="16" t="s">
        <v>440</v>
      </c>
      <c r="M77" s="16" t="s">
        <v>440</v>
      </c>
      <c r="N77" s="34"/>
      <c r="P77" s="44">
        <f ca="1">IF(ISNUMBER(SEARCH(INDIRECT(CELL("address")),Q77)),MAX($P$1:P76)+1,0)</f>
        <v>0</v>
      </c>
      <c r="Q77" s="46" t="str">
        <f>Table1[[#This Row],[Portico_Specialty]]&amp;"-"&amp;Table1[[#This Row],[Code]]</f>
        <v>Clinic/Center: Corporate Health-261QC1800X</v>
      </c>
      <c r="S77" s="47" t="str">
        <f ca="1">IFERROR(VLOOKUP(ROWS($S$1:S76),$P$2:$Q$918,2,FALSE),"")</f>
        <v/>
      </c>
    </row>
    <row r="78" spans="1:19" x14ac:dyDescent="0.35">
      <c r="A78" s="16" t="s">
        <v>1447</v>
      </c>
      <c r="B78" s="16" t="s">
        <v>1448</v>
      </c>
      <c r="C78" s="16" t="s">
        <v>1449</v>
      </c>
      <c r="D78" s="20" t="s">
        <v>292</v>
      </c>
      <c r="E78" s="18" t="s">
        <v>69</v>
      </c>
      <c r="F78" s="16" t="s">
        <v>1450</v>
      </c>
      <c r="G78" s="16"/>
      <c r="H78" s="16" t="s">
        <v>440</v>
      </c>
      <c r="I78" s="16" t="s">
        <v>1450</v>
      </c>
      <c r="J78" s="16" t="s">
        <v>1450</v>
      </c>
      <c r="K78" s="16" t="s">
        <v>1450</v>
      </c>
      <c r="L78" s="16"/>
      <c r="M78" s="16" t="s">
        <v>1450</v>
      </c>
      <c r="N78" s="34"/>
      <c r="P78" s="44">
        <f ca="1">IF(ISNUMBER(SEARCH(INDIRECT(CELL("address")),Q78)),MAX($P$1:P77)+1,0)</f>
        <v>0</v>
      </c>
      <c r="Q78" s="46" t="str">
        <f>Table1[[#This Row],[Portico_Specialty]]&amp;"-"&amp;Table1[[#This Row],[Code]]</f>
        <v>Clinic/Center: Critical Access Hospital-261QC0050X</v>
      </c>
      <c r="S78" s="47" t="str">
        <f ca="1">IFERROR(VLOOKUP(ROWS($S$1:S77),$P$2:$Q$918,2,FALSE),"")</f>
        <v/>
      </c>
    </row>
    <row r="79" spans="1:19" x14ac:dyDescent="0.35">
      <c r="A79" s="16" t="s">
        <v>1455</v>
      </c>
      <c r="B79" s="16" t="s">
        <v>1456</v>
      </c>
      <c r="C79" s="16"/>
      <c r="D79" s="16" t="s">
        <v>160</v>
      </c>
      <c r="E79" s="18" t="s">
        <v>69</v>
      </c>
      <c r="F79" s="16" t="s">
        <v>186</v>
      </c>
      <c r="G79" s="16"/>
      <c r="H79" s="16" t="s">
        <v>186</v>
      </c>
      <c r="I79" s="16" t="s">
        <v>186</v>
      </c>
      <c r="J79" s="16" t="s">
        <v>186</v>
      </c>
      <c r="K79" s="16" t="s">
        <v>186</v>
      </c>
      <c r="L79" s="16"/>
      <c r="M79" s="16" t="s">
        <v>186</v>
      </c>
      <c r="N79" s="34"/>
      <c r="P79" s="44">
        <f ca="1">IF(ISNUMBER(SEARCH(INDIRECT(CELL("address")),Q79)),MAX($P$1:P78)+1,0)</f>
        <v>0</v>
      </c>
      <c r="Q79" s="46" t="str">
        <f>Table1[[#This Row],[Portico_Specialty]]&amp;"-"&amp;Table1[[#This Row],[Code]]</f>
        <v>Clinic/Center: Dental-261QD0000X</v>
      </c>
      <c r="S79" s="47" t="str">
        <f ca="1">IFERROR(VLOOKUP(ROWS($S$1:S78),$P$2:$Q$918,2,FALSE),"")</f>
        <v/>
      </c>
    </row>
    <row r="80" spans="1:19" x14ac:dyDescent="0.35">
      <c r="A80" s="16" t="s">
        <v>1457</v>
      </c>
      <c r="B80" s="16" t="s">
        <v>1458</v>
      </c>
      <c r="C80" s="16"/>
      <c r="D80" s="20" t="s">
        <v>292</v>
      </c>
      <c r="E80" s="18" t="s">
        <v>69</v>
      </c>
      <c r="F80" s="16" t="s">
        <v>440</v>
      </c>
      <c r="G80" s="16"/>
      <c r="H80" s="16" t="s">
        <v>440</v>
      </c>
      <c r="I80" s="16" t="s">
        <v>440</v>
      </c>
      <c r="J80" s="16" t="s">
        <v>440</v>
      </c>
      <c r="K80" s="16" t="s">
        <v>440</v>
      </c>
      <c r="L80" s="16" t="s">
        <v>440</v>
      </c>
      <c r="M80" s="16" t="s">
        <v>440</v>
      </c>
      <c r="N80" s="34"/>
      <c r="P80" s="44">
        <f ca="1">IF(ISNUMBER(SEARCH(INDIRECT(CELL("address")),Q80)),MAX($P$1:P79)+1,0)</f>
        <v>0</v>
      </c>
      <c r="Q80" s="46" t="str">
        <f>Table1[[#This Row],[Portico_Specialty]]&amp;"-"&amp;Table1[[#This Row],[Code]]</f>
        <v>Clinic/Center: Developmental Disabilities-261QD1600X</v>
      </c>
      <c r="S80" s="47" t="str">
        <f ca="1">IFERROR(VLOOKUP(ROWS($S$1:S79),$P$2:$Q$918,2,FALSE),"")</f>
        <v/>
      </c>
    </row>
    <row r="81" spans="1:19" x14ac:dyDescent="0.35">
      <c r="A81" s="16" t="s">
        <v>1459</v>
      </c>
      <c r="B81" s="16" t="s">
        <v>1460</v>
      </c>
      <c r="C81" s="16"/>
      <c r="D81" s="16" t="s">
        <v>160</v>
      </c>
      <c r="E81" s="18" t="s">
        <v>69</v>
      </c>
      <c r="F81" s="16" t="s">
        <v>440</v>
      </c>
      <c r="G81" s="16"/>
      <c r="H81" s="16" t="s">
        <v>440</v>
      </c>
      <c r="I81" s="16" t="s">
        <v>440</v>
      </c>
      <c r="J81" s="16" t="s">
        <v>440</v>
      </c>
      <c r="K81" s="16" t="s">
        <v>440</v>
      </c>
      <c r="L81" s="16" t="s">
        <v>440</v>
      </c>
      <c r="M81" s="16" t="s">
        <v>440</v>
      </c>
      <c r="N81" s="34"/>
      <c r="P81" s="44">
        <f ca="1">IF(ISNUMBER(SEARCH(INDIRECT(CELL("address")),Q81)),MAX($P$1:P80)+1,0)</f>
        <v>0</v>
      </c>
      <c r="Q81" s="46" t="str">
        <f>Table1[[#This Row],[Portico_Specialty]]&amp;"-"&amp;Table1[[#This Row],[Code]]</f>
        <v>Clinic/Center: Emergency Care-261QE0002X</v>
      </c>
      <c r="S81" s="47" t="str">
        <f ca="1">IFERROR(VLOOKUP(ROWS($S$1:S80),$P$2:$Q$918,2,FALSE),"")</f>
        <v/>
      </c>
    </row>
    <row r="82" spans="1:19" x14ac:dyDescent="0.35">
      <c r="A82" s="16" t="s">
        <v>1464</v>
      </c>
      <c r="B82" s="16" t="s">
        <v>1465</v>
      </c>
      <c r="C82" s="16"/>
      <c r="D82" s="16" t="s">
        <v>160</v>
      </c>
      <c r="E82" s="18" t="s">
        <v>69</v>
      </c>
      <c r="F82" s="16" t="s">
        <v>1441</v>
      </c>
      <c r="G82" s="16"/>
      <c r="H82" s="16" t="s">
        <v>1441</v>
      </c>
      <c r="I82" s="16" t="s">
        <v>440</v>
      </c>
      <c r="J82" s="16" t="s">
        <v>1441</v>
      </c>
      <c r="K82" s="16" t="s">
        <v>1441</v>
      </c>
      <c r="L82" s="16" t="s">
        <v>1441</v>
      </c>
      <c r="M82" s="16" t="s">
        <v>440</v>
      </c>
      <c r="N82" s="34"/>
      <c r="P82" s="44">
        <f ca="1">IF(ISNUMBER(SEARCH(INDIRECT(CELL("address")),Q82)),MAX($P$1:P81)+1,0)</f>
        <v>0</v>
      </c>
      <c r="Q82" s="46" t="str">
        <f>Table1[[#This Row],[Portico_Specialty]]&amp;"-"&amp;Table1[[#This Row],[Code]]</f>
        <v>Clinic/Center: Endoscopy-261QE0800X</v>
      </c>
      <c r="S82" s="47" t="str">
        <f ca="1">IFERROR(VLOOKUP(ROWS($S$1:S81),$P$2:$Q$918,2,FALSE),"")</f>
        <v/>
      </c>
    </row>
    <row r="83" spans="1:19" ht="29.4" x14ac:dyDescent="0.35">
      <c r="A83" s="16" t="s">
        <v>1461</v>
      </c>
      <c r="B83" s="16" t="s">
        <v>1462</v>
      </c>
      <c r="C83" s="16"/>
      <c r="D83" s="16" t="s">
        <v>160</v>
      </c>
      <c r="E83" s="20" t="s">
        <v>101</v>
      </c>
      <c r="F83" s="16" t="s">
        <v>1463</v>
      </c>
      <c r="G83" s="16"/>
      <c r="H83" s="16" t="s">
        <v>1463</v>
      </c>
      <c r="I83" s="16" t="s">
        <v>440</v>
      </c>
      <c r="J83" s="16" t="s">
        <v>1463</v>
      </c>
      <c r="K83" s="16" t="s">
        <v>1463</v>
      </c>
      <c r="L83" s="16" t="s">
        <v>1463</v>
      </c>
      <c r="M83" s="16" t="s">
        <v>440</v>
      </c>
      <c r="N83" s="34"/>
      <c r="P83" s="44">
        <f ca="1">IF(ISNUMBER(SEARCH(INDIRECT(CELL("address")),Q83)),MAX($P$1:P82)+1,0)</f>
        <v>0</v>
      </c>
      <c r="Q83" s="46" t="str">
        <f>Table1[[#This Row],[Portico_Specialty]]&amp;"-"&amp;Table1[[#This Row],[Code]]</f>
        <v>Clinic/Center: End-Stage Renal Disease (ESRD) Treatment-261QE0700X</v>
      </c>
      <c r="S83" s="47" t="str">
        <f ca="1">IFERROR(VLOOKUP(ROWS($S$1:S82),$P$2:$Q$918,2,FALSE),"")</f>
        <v/>
      </c>
    </row>
    <row r="84" spans="1:19" x14ac:dyDescent="0.35">
      <c r="A84" s="16" t="s">
        <v>1466</v>
      </c>
      <c r="B84" s="16" t="s">
        <v>1467</v>
      </c>
      <c r="C84" s="16"/>
      <c r="D84" s="16" t="s">
        <v>160</v>
      </c>
      <c r="E84" s="18" t="s">
        <v>69</v>
      </c>
      <c r="F84" s="16" t="s">
        <v>440</v>
      </c>
      <c r="G84" s="16"/>
      <c r="H84" s="16" t="s">
        <v>1432</v>
      </c>
      <c r="I84" s="16" t="s">
        <v>440</v>
      </c>
      <c r="J84" s="16" t="s">
        <v>440</v>
      </c>
      <c r="K84" s="16" t="s">
        <v>1432</v>
      </c>
      <c r="L84" s="16" t="s">
        <v>440</v>
      </c>
      <c r="M84" s="16" t="s">
        <v>440</v>
      </c>
      <c r="N84" s="34"/>
      <c r="P84" s="44">
        <f ca="1">IF(ISNUMBER(SEARCH(INDIRECT(CELL("address")),Q84)),MAX($P$1:P83)+1,0)</f>
        <v>0</v>
      </c>
      <c r="Q84" s="46" t="str">
        <f>Table1[[#This Row],[Portico_Specialty]]&amp;"-"&amp;Table1[[#This Row],[Code]]</f>
        <v>Clinic/Center: Family Planning, Non-Surgical-261QF0050X</v>
      </c>
      <c r="S84" s="47" t="str">
        <f ca="1">IFERROR(VLOOKUP(ROWS($S$1:S83),$P$2:$Q$918,2,FALSE),"")</f>
        <v/>
      </c>
    </row>
    <row r="85" spans="1:19" ht="29.4" x14ac:dyDescent="0.35">
      <c r="A85" s="16" t="s">
        <v>1468</v>
      </c>
      <c r="B85" s="16" t="s">
        <v>1469</v>
      </c>
      <c r="C85" s="16"/>
      <c r="D85" s="20" t="s">
        <v>292</v>
      </c>
      <c r="E85" s="20" t="s">
        <v>101</v>
      </c>
      <c r="F85" s="16" t="s">
        <v>440</v>
      </c>
      <c r="G85" s="16"/>
      <c r="H85" s="16" t="s">
        <v>1470</v>
      </c>
      <c r="I85" s="16" t="s">
        <v>1470</v>
      </c>
      <c r="J85" s="16" t="s">
        <v>440</v>
      </c>
      <c r="K85" s="16" t="s">
        <v>440</v>
      </c>
      <c r="L85" s="16" t="s">
        <v>440</v>
      </c>
      <c r="M85" s="16" t="s">
        <v>1470</v>
      </c>
      <c r="N85" s="34"/>
      <c r="P85" s="44">
        <f ca="1">IF(ISNUMBER(SEARCH(INDIRECT(CELL("address")),Q85)),MAX($P$1:P84)+1,0)</f>
        <v>0</v>
      </c>
      <c r="Q85" s="46" t="str">
        <f>Table1[[#This Row],[Portico_Specialty]]&amp;"-"&amp;Table1[[#This Row],[Code]]</f>
        <v>Clinic/Center: Federally Qualified Health Center (FQHC)-261QF0400X</v>
      </c>
      <c r="S85" s="47" t="str">
        <f ca="1">IFERROR(VLOOKUP(ROWS($S$1:S84),$P$2:$Q$918,2,FALSE),"")</f>
        <v/>
      </c>
    </row>
    <row r="86" spans="1:19" x14ac:dyDescent="0.35">
      <c r="A86" s="16" t="s">
        <v>1471</v>
      </c>
      <c r="B86" s="16" t="s">
        <v>1472</v>
      </c>
      <c r="C86" s="16"/>
      <c r="D86" s="16" t="s">
        <v>160</v>
      </c>
      <c r="E86" s="18" t="s">
        <v>69</v>
      </c>
      <c r="F86" s="16" t="s">
        <v>414</v>
      </c>
      <c r="G86" s="16"/>
      <c r="H86" s="16" t="s">
        <v>414</v>
      </c>
      <c r="I86" s="16" t="s">
        <v>440</v>
      </c>
      <c r="J86" s="16" t="s">
        <v>414</v>
      </c>
      <c r="K86" s="16" t="s">
        <v>414</v>
      </c>
      <c r="L86" s="16"/>
      <c r="M86" s="16" t="s">
        <v>440</v>
      </c>
      <c r="N86" s="34"/>
      <c r="P86" s="44">
        <f ca="1">IF(ISNUMBER(SEARCH(INDIRECT(CELL("address")),Q86)),MAX($P$1:P85)+1,0)</f>
        <v>0</v>
      </c>
      <c r="Q86" s="46" t="str">
        <f>Table1[[#This Row],[Portico_Specialty]]&amp;"-"&amp;Table1[[#This Row],[Code]]</f>
        <v>Clinic/Center: Genetics-261QG0250X</v>
      </c>
      <c r="S86" s="47" t="str">
        <f ca="1">IFERROR(VLOOKUP(ROWS($S$1:S85),$P$2:$Q$918,2,FALSE),"")</f>
        <v/>
      </c>
    </row>
    <row r="87" spans="1:19" x14ac:dyDescent="0.35">
      <c r="A87" s="16" t="s">
        <v>1473</v>
      </c>
      <c r="B87" s="16" t="s">
        <v>1474</v>
      </c>
      <c r="C87" s="16"/>
      <c r="D87" s="16" t="s">
        <v>160</v>
      </c>
      <c r="E87" s="18" t="s">
        <v>69</v>
      </c>
      <c r="F87" s="16" t="s">
        <v>440</v>
      </c>
      <c r="G87" s="16"/>
      <c r="H87" s="16" t="s">
        <v>440</v>
      </c>
      <c r="I87" s="16" t="s">
        <v>440</v>
      </c>
      <c r="J87" s="16" t="s">
        <v>440</v>
      </c>
      <c r="K87" s="16" t="s">
        <v>440</v>
      </c>
      <c r="L87" s="16" t="s">
        <v>440</v>
      </c>
      <c r="M87" s="16" t="s">
        <v>440</v>
      </c>
      <c r="N87" s="34"/>
      <c r="P87" s="44">
        <f ca="1">IF(ISNUMBER(SEARCH(INDIRECT(CELL("address")),Q87)),MAX($P$1:P86)+1,0)</f>
        <v>0</v>
      </c>
      <c r="Q87" s="46" t="str">
        <f>Table1[[#This Row],[Portico_Specialty]]&amp;"-"&amp;Table1[[#This Row],[Code]]</f>
        <v>Clinic/Center: Health Service-261QH0100X</v>
      </c>
      <c r="S87" s="47" t="str">
        <f ca="1">IFERROR(VLOOKUP(ROWS($S$1:S86),$P$2:$Q$918,2,FALSE),"")</f>
        <v/>
      </c>
    </row>
    <row r="88" spans="1:19" x14ac:dyDescent="0.35">
      <c r="A88" s="16" t="s">
        <v>1475</v>
      </c>
      <c r="B88" s="16" t="s">
        <v>1476</v>
      </c>
      <c r="C88" s="16"/>
      <c r="D88" s="16" t="s">
        <v>160</v>
      </c>
      <c r="E88" s="18" t="s">
        <v>69</v>
      </c>
      <c r="F88" s="16" t="s">
        <v>1248</v>
      </c>
      <c r="G88" s="16"/>
      <c r="H88" s="16" t="s">
        <v>1248</v>
      </c>
      <c r="I88" s="16" t="s">
        <v>440</v>
      </c>
      <c r="J88" s="16" t="s">
        <v>1248</v>
      </c>
      <c r="K88" s="16" t="s">
        <v>1477</v>
      </c>
      <c r="L88" s="16" t="s">
        <v>192</v>
      </c>
      <c r="M88" s="16" t="s">
        <v>440</v>
      </c>
      <c r="N88" s="34"/>
      <c r="P88" s="44">
        <f ca="1">IF(ISNUMBER(SEARCH(INDIRECT(CELL("address")),Q88)),MAX($P$1:P87)+1,0)</f>
        <v>0</v>
      </c>
      <c r="Q88" s="46" t="str">
        <f>Table1[[#This Row],[Portico_Specialty]]&amp;"-"&amp;Table1[[#This Row],[Code]]</f>
        <v>Clinic/Center: Hearing and Speech-261QH0700X</v>
      </c>
      <c r="S88" s="47" t="str">
        <f ca="1">IFERROR(VLOOKUP(ROWS($S$1:S87),$P$2:$Q$918,2,FALSE),"")</f>
        <v/>
      </c>
    </row>
    <row r="89" spans="1:19" x14ac:dyDescent="0.35">
      <c r="A89" s="16" t="s">
        <v>1478</v>
      </c>
      <c r="B89" s="16" t="s">
        <v>1479</v>
      </c>
      <c r="C89" s="16"/>
      <c r="D89" s="16" t="s">
        <v>160</v>
      </c>
      <c r="E89" s="18" t="s">
        <v>69</v>
      </c>
      <c r="F89" s="16" t="s">
        <v>440</v>
      </c>
      <c r="G89" s="16"/>
      <c r="H89" s="16" t="s">
        <v>440</v>
      </c>
      <c r="I89" s="16" t="s">
        <v>440</v>
      </c>
      <c r="J89" s="16" t="s">
        <v>440</v>
      </c>
      <c r="K89" s="16" t="s">
        <v>440</v>
      </c>
      <c r="L89" s="16" t="s">
        <v>440</v>
      </c>
      <c r="M89" s="16" t="s">
        <v>440</v>
      </c>
      <c r="N89" s="34"/>
      <c r="P89" s="44">
        <f ca="1">IF(ISNUMBER(SEARCH(INDIRECT(CELL("address")),Q89)),MAX($P$1:P88)+1,0)</f>
        <v>0</v>
      </c>
      <c r="Q89" s="46" t="str">
        <f>Table1[[#This Row],[Portico_Specialty]]&amp;"-"&amp;Table1[[#This Row],[Code]]</f>
        <v>Clinic/Center: Infusion Therapy-261QI0500X</v>
      </c>
      <c r="S89" s="47" t="str">
        <f ca="1">IFERROR(VLOOKUP(ROWS($S$1:S88),$P$2:$Q$918,2,FALSE),"")</f>
        <v/>
      </c>
    </row>
    <row r="90" spans="1:19" x14ac:dyDescent="0.35">
      <c r="A90" s="16" t="s">
        <v>1480</v>
      </c>
      <c r="B90" s="16" t="s">
        <v>1481</v>
      </c>
      <c r="C90" s="16"/>
      <c r="D90" s="16" t="s">
        <v>160</v>
      </c>
      <c r="E90" s="18" t="s">
        <v>69</v>
      </c>
      <c r="F90" s="16" t="s">
        <v>1441</v>
      </c>
      <c r="G90" s="16"/>
      <c r="H90" s="16" t="s">
        <v>1441</v>
      </c>
      <c r="I90" s="16" t="s">
        <v>440</v>
      </c>
      <c r="J90" s="16" t="s">
        <v>1441</v>
      </c>
      <c r="K90" s="16" t="s">
        <v>1441</v>
      </c>
      <c r="L90" s="16" t="s">
        <v>1441</v>
      </c>
      <c r="M90" s="16" t="s">
        <v>440</v>
      </c>
      <c r="N90" s="34"/>
      <c r="P90" s="44">
        <f ca="1">IF(ISNUMBER(SEARCH(INDIRECT(CELL("address")),Q90)),MAX($P$1:P89)+1,0)</f>
        <v>0</v>
      </c>
      <c r="Q90" s="46" t="str">
        <f>Table1[[#This Row],[Portico_Specialty]]&amp;"-"&amp;Table1[[#This Row],[Code]]</f>
        <v>Clinic/Center: Lithotripsy-261QL0400X</v>
      </c>
      <c r="S90" s="47" t="str">
        <f ca="1">IFERROR(VLOOKUP(ROWS($S$1:S89),$P$2:$Q$918,2,FALSE),"")</f>
        <v/>
      </c>
    </row>
    <row r="91" spans="1:19" ht="29.4" x14ac:dyDescent="0.35">
      <c r="A91" s="16" t="s">
        <v>1498</v>
      </c>
      <c r="B91" s="16" t="s">
        <v>1499</v>
      </c>
      <c r="C91" s="16"/>
      <c r="D91" s="16" t="s">
        <v>160</v>
      </c>
      <c r="E91" s="18" t="s">
        <v>69</v>
      </c>
      <c r="F91" s="16" t="s">
        <v>682</v>
      </c>
      <c r="G91" s="16"/>
      <c r="H91" s="16" t="s">
        <v>682</v>
      </c>
      <c r="I91" s="16" t="s">
        <v>440</v>
      </c>
      <c r="J91" s="16" t="s">
        <v>682</v>
      </c>
      <c r="K91" s="16" t="s">
        <v>682</v>
      </c>
      <c r="L91" s="16" t="s">
        <v>682</v>
      </c>
      <c r="M91" s="16" t="s">
        <v>440</v>
      </c>
      <c r="N91" s="34"/>
      <c r="P91" s="44">
        <f ca="1">IF(ISNUMBER(SEARCH(INDIRECT(CELL("address")),Q91)),MAX($P$1:P90)+1,0)</f>
        <v>0</v>
      </c>
      <c r="Q91" s="46" t="str">
        <f>Table1[[#This Row],[Portico_Specialty]]&amp;"-"&amp;Table1[[#This Row],[Code]]</f>
        <v>Clinic/Center: Magnetic Resonance Imaging (MRI)-261QM1200X</v>
      </c>
      <c r="S91" s="47" t="str">
        <f ca="1">IFERROR(VLOOKUP(ROWS($S$1:S90),$P$2:$Q$918,2,FALSE),"")</f>
        <v/>
      </c>
    </row>
    <row r="92" spans="1:19" x14ac:dyDescent="0.35">
      <c r="A92" s="16" t="s">
        <v>1502</v>
      </c>
      <c r="B92" s="16" t="s">
        <v>1503</v>
      </c>
      <c r="C92" s="16"/>
      <c r="D92" s="16" t="s">
        <v>160</v>
      </c>
      <c r="E92" s="18" t="s">
        <v>69</v>
      </c>
      <c r="F92" s="16" t="s">
        <v>440</v>
      </c>
      <c r="G92" s="16"/>
      <c r="H92" s="16" t="s">
        <v>440</v>
      </c>
      <c r="I92" s="16" t="s">
        <v>440</v>
      </c>
      <c r="J92" s="16" t="s">
        <v>440</v>
      </c>
      <c r="K92" s="16" t="s">
        <v>440</v>
      </c>
      <c r="L92" s="16" t="s">
        <v>440</v>
      </c>
      <c r="M92" s="16" t="s">
        <v>440</v>
      </c>
      <c r="N92" s="34"/>
      <c r="P92" s="44">
        <f ca="1">IF(ISNUMBER(SEARCH(INDIRECT(CELL("address")),Q92)),MAX($P$1:P91)+1,0)</f>
        <v>0</v>
      </c>
      <c r="Q92" s="46" t="str">
        <f>Table1[[#This Row],[Portico_Specialty]]&amp;"-"&amp;Table1[[#This Row],[Code]]</f>
        <v>Clinic/Center: Medical Specialty-261QM2500X</v>
      </c>
      <c r="S92" s="47" t="str">
        <f ca="1">IFERROR(VLOOKUP(ROWS($S$1:S91),$P$2:$Q$918,2,FALSE),"")</f>
        <v/>
      </c>
    </row>
    <row r="93" spans="1:19" ht="29.4" x14ac:dyDescent="0.35">
      <c r="A93" s="16" t="s">
        <v>1506</v>
      </c>
      <c r="B93" s="16" t="s">
        <v>1507</v>
      </c>
      <c r="C93" s="16"/>
      <c r="D93" s="16" t="s">
        <v>160</v>
      </c>
      <c r="E93" s="18" t="s">
        <v>69</v>
      </c>
      <c r="F93" s="16" t="s">
        <v>440</v>
      </c>
      <c r="G93" s="16"/>
      <c r="H93" s="16" t="s">
        <v>440</v>
      </c>
      <c r="I93" s="16" t="s">
        <v>440</v>
      </c>
      <c r="J93" s="16" t="s">
        <v>440</v>
      </c>
      <c r="K93" s="16" t="s">
        <v>440</v>
      </c>
      <c r="L93" s="16" t="s">
        <v>440</v>
      </c>
      <c r="M93" s="16" t="s">
        <v>440</v>
      </c>
      <c r="N93" s="34"/>
      <c r="P93" s="44">
        <f ca="1">IF(ISNUMBER(SEARCH(INDIRECT(CELL("address")),Q93)),MAX($P$1:P92)+1,0)</f>
        <v>0</v>
      </c>
      <c r="Q93" s="46" t="str">
        <f>Table1[[#This Row],[Portico_Specialty]]&amp;"-"&amp;Table1[[#This Row],[Code]]</f>
        <v>Clinic/Center: Medically Fragile Intants and Children Day Care-261QM3000X</v>
      </c>
      <c r="S93" s="47" t="str">
        <f ca="1">IFERROR(VLOOKUP(ROWS($S$1:S92),$P$2:$Q$918,2,FALSE),"")</f>
        <v/>
      </c>
    </row>
    <row r="94" spans="1:19" ht="29.4" x14ac:dyDescent="0.35">
      <c r="A94" s="16" t="s">
        <v>1482</v>
      </c>
      <c r="B94" s="16" t="s">
        <v>1483</v>
      </c>
      <c r="C94" s="16"/>
      <c r="D94" s="16" t="s">
        <v>68</v>
      </c>
      <c r="E94" s="20" t="s">
        <v>101</v>
      </c>
      <c r="F94" s="16" t="s">
        <v>440</v>
      </c>
      <c r="G94" s="16"/>
      <c r="H94" s="16" t="s">
        <v>440</v>
      </c>
      <c r="I94" s="16" t="s">
        <v>1398</v>
      </c>
      <c r="J94" s="16" t="s">
        <v>1398</v>
      </c>
      <c r="K94" s="16" t="s">
        <v>440</v>
      </c>
      <c r="L94" s="16" t="s">
        <v>440</v>
      </c>
      <c r="M94" s="16" t="s">
        <v>1398</v>
      </c>
      <c r="N94" s="34"/>
      <c r="P94" s="44">
        <f ca="1">IF(ISNUMBER(SEARCH(INDIRECT(CELL("address")),Q94)),MAX($P$1:P93)+1,0)</f>
        <v>0</v>
      </c>
      <c r="Q94" s="46" t="str">
        <f>Table1[[#This Row],[Portico_Specialty]]&amp;"-"&amp;Table1[[#This Row],[Code]]</f>
        <v>Clinic/Center: Mental Health (Including Community Mental Health Center)-261QM0801X</v>
      </c>
      <c r="S94" s="47" t="str">
        <f ca="1">IFERROR(VLOOKUP(ROWS($S$1:S93),$P$2:$Q$918,2,FALSE),"")</f>
        <v/>
      </c>
    </row>
    <row r="95" spans="1:19" x14ac:dyDescent="0.35">
      <c r="A95" s="16" t="s">
        <v>1504</v>
      </c>
      <c r="B95" s="16" t="s">
        <v>1505</v>
      </c>
      <c r="C95" s="16"/>
      <c r="D95" s="16" t="s">
        <v>68</v>
      </c>
      <c r="E95" s="18" t="s">
        <v>69</v>
      </c>
      <c r="F95" s="16" t="s">
        <v>440</v>
      </c>
      <c r="G95" s="16"/>
      <c r="H95" s="16" t="s">
        <v>1398</v>
      </c>
      <c r="I95" s="16" t="s">
        <v>207</v>
      </c>
      <c r="J95" s="16" t="s">
        <v>1398</v>
      </c>
      <c r="K95" s="16" t="s">
        <v>1398</v>
      </c>
      <c r="L95" s="16" t="s">
        <v>440</v>
      </c>
      <c r="M95" s="16" t="s">
        <v>207</v>
      </c>
      <c r="N95" s="34"/>
      <c r="P95" s="44">
        <f ca="1">IF(ISNUMBER(SEARCH(INDIRECT(CELL("address")),Q95)),MAX($P$1:P94)+1,0)</f>
        <v>0</v>
      </c>
      <c r="Q95" s="46" t="str">
        <f>Table1[[#This Row],[Portico_Specialty]]&amp;"-"&amp;Table1[[#This Row],[Code]]</f>
        <v>Clinic/Center: Methadone Clinic-261QM2800X</v>
      </c>
      <c r="S95" s="47" t="str">
        <f ca="1">IFERROR(VLOOKUP(ROWS($S$1:S94),$P$2:$Q$918,2,FALSE),"")</f>
        <v/>
      </c>
    </row>
    <row r="96" spans="1:19" x14ac:dyDescent="0.35">
      <c r="A96" s="16" t="s">
        <v>1488</v>
      </c>
      <c r="B96" s="16" t="s">
        <v>1489</v>
      </c>
      <c r="C96" s="16"/>
      <c r="D96" s="16" t="s">
        <v>160</v>
      </c>
      <c r="E96" s="18" t="s">
        <v>69</v>
      </c>
      <c r="F96" s="16" t="s">
        <v>440</v>
      </c>
      <c r="G96" s="16"/>
      <c r="H96" s="16" t="s">
        <v>440</v>
      </c>
      <c r="I96" s="16" t="s">
        <v>440</v>
      </c>
      <c r="J96" s="16" t="s">
        <v>440</v>
      </c>
      <c r="K96" s="16" t="s">
        <v>440</v>
      </c>
      <c r="L96" s="16" t="s">
        <v>440</v>
      </c>
      <c r="M96" s="16" t="s">
        <v>440</v>
      </c>
      <c r="N96" s="34"/>
      <c r="P96" s="44">
        <f ca="1">IF(ISNUMBER(SEARCH(INDIRECT(CELL("address")),Q96)),MAX($P$1:P95)+1,0)</f>
        <v>0</v>
      </c>
      <c r="Q96" s="46" t="str">
        <f>Table1[[#This Row],[Portico_Specialty]]&amp;"-"&amp;Table1[[#This Row],[Code]]</f>
        <v>Clinic/Center: Migrant Health-261QM1000X</v>
      </c>
      <c r="S96" s="47" t="str">
        <f ca="1">IFERROR(VLOOKUP(ROWS($S$1:S95),$P$2:$Q$918,2,FALSE),"")</f>
        <v/>
      </c>
    </row>
    <row r="97" spans="1:19" ht="29.4" x14ac:dyDescent="0.35">
      <c r="A97" s="16" t="s">
        <v>1496</v>
      </c>
      <c r="B97" s="16" t="s">
        <v>1497</v>
      </c>
      <c r="C97" s="16"/>
      <c r="D97" s="16" t="s">
        <v>160</v>
      </c>
      <c r="E97" s="18" t="s">
        <v>69</v>
      </c>
      <c r="F97" s="16" t="s">
        <v>440</v>
      </c>
      <c r="G97" s="16"/>
      <c r="H97" s="16" t="s">
        <v>440</v>
      </c>
      <c r="I97" s="16" t="s">
        <v>440</v>
      </c>
      <c r="J97" s="16" t="s">
        <v>440</v>
      </c>
      <c r="K97" s="16" t="s">
        <v>440</v>
      </c>
      <c r="L97" s="16" t="s">
        <v>440</v>
      </c>
      <c r="M97" s="16" t="s">
        <v>440</v>
      </c>
      <c r="N97" s="34"/>
      <c r="P97" s="44">
        <f ca="1">IF(ISNUMBER(SEARCH(INDIRECT(CELL("address")),Q97)),MAX($P$1:P96)+1,0)</f>
        <v>0</v>
      </c>
      <c r="Q97" s="46" t="str">
        <f>Table1[[#This Row],[Portico_Specialty]]&amp;"-"&amp;Table1[[#This Row],[Code]]</f>
        <v>Clinic/Center: Military Ambulatory Procedure Visits Operational (Transportable)-261QM1103X</v>
      </c>
      <c r="S97" s="47" t="str">
        <f ca="1">IFERROR(VLOOKUP(ROWS($S$1:S96),$P$2:$Q$918,2,FALSE),"")</f>
        <v/>
      </c>
    </row>
    <row r="98" spans="1:19" ht="29.4" x14ac:dyDescent="0.35">
      <c r="A98" s="16" t="s">
        <v>1492</v>
      </c>
      <c r="B98" s="16" t="s">
        <v>1493</v>
      </c>
      <c r="C98" s="16"/>
      <c r="D98" s="16" t="s">
        <v>160</v>
      </c>
      <c r="E98" s="18" t="s">
        <v>69</v>
      </c>
      <c r="F98" s="16" t="s">
        <v>440</v>
      </c>
      <c r="G98" s="16"/>
      <c r="H98" s="16" t="s">
        <v>440</v>
      </c>
      <c r="I98" s="16" t="s">
        <v>440</v>
      </c>
      <c r="J98" s="16" t="s">
        <v>440</v>
      </c>
      <c r="K98" s="16" t="s">
        <v>440</v>
      </c>
      <c r="L98" s="16" t="s">
        <v>440</v>
      </c>
      <c r="M98" s="16" t="s">
        <v>440</v>
      </c>
      <c r="N98" s="34"/>
      <c r="P98" s="44">
        <f ca="1">IF(ISNUMBER(SEARCH(INDIRECT(CELL("address")),Q98)),MAX($P$1:P97)+1,0)</f>
        <v>0</v>
      </c>
      <c r="Q98" s="46" t="str">
        <f>Table1[[#This Row],[Portico_Specialty]]&amp;"-"&amp;Table1[[#This Row],[Code]]</f>
        <v>Clinic/Center: Military and U.S. Coast Guard Ambulatory Procedure-261QM1101X</v>
      </c>
      <c r="S98" s="47" t="str">
        <f ca="1">IFERROR(VLOOKUP(ROWS($S$1:S97),$P$2:$Q$918,2,FALSE),"")</f>
        <v/>
      </c>
    </row>
    <row r="99" spans="1:19" ht="29.4" x14ac:dyDescent="0.35">
      <c r="A99" s="16" t="s">
        <v>1494</v>
      </c>
      <c r="B99" s="16" t="s">
        <v>1495</v>
      </c>
      <c r="C99" s="16"/>
      <c r="D99" s="16" t="s">
        <v>160</v>
      </c>
      <c r="E99" s="18" t="s">
        <v>69</v>
      </c>
      <c r="F99" s="16" t="s">
        <v>440</v>
      </c>
      <c r="G99" s="16"/>
      <c r="H99" s="16" t="s">
        <v>440</v>
      </c>
      <c r="I99" s="16" t="s">
        <v>440</v>
      </c>
      <c r="J99" s="16" t="s">
        <v>440</v>
      </c>
      <c r="K99" s="16" t="s">
        <v>440</v>
      </c>
      <c r="L99" s="16" t="s">
        <v>440</v>
      </c>
      <c r="M99" s="16" t="s">
        <v>440</v>
      </c>
      <c r="N99" s="34"/>
      <c r="P99" s="44">
        <f ca="1">IF(ISNUMBER(SEARCH(INDIRECT(CELL("address")),Q99)),MAX($P$1:P98)+1,0)</f>
        <v>0</v>
      </c>
      <c r="Q99" s="46" t="str">
        <f>Table1[[#This Row],[Portico_Specialty]]&amp;"-"&amp;Table1[[#This Row],[Code]]</f>
        <v>Clinic/Center: Military Outpatient Operational (Transportable) Component-261QM1102X</v>
      </c>
      <c r="S99" s="47" t="str">
        <f ca="1">IFERROR(VLOOKUP(ROWS($S$1:S98),$P$2:$Q$918,2,FALSE),"")</f>
        <v/>
      </c>
    </row>
    <row r="100" spans="1:19" ht="29.4" x14ac:dyDescent="0.35">
      <c r="A100" s="16" t="s">
        <v>1490</v>
      </c>
      <c r="B100" s="16" t="s">
        <v>1491</v>
      </c>
      <c r="C100" s="16"/>
      <c r="D100" s="16" t="s">
        <v>160</v>
      </c>
      <c r="E100" s="18" t="s">
        <v>69</v>
      </c>
      <c r="F100" s="16" t="s">
        <v>440</v>
      </c>
      <c r="G100" s="16"/>
      <c r="H100" s="16" t="s">
        <v>440</v>
      </c>
      <c r="I100" s="16" t="s">
        <v>440</v>
      </c>
      <c r="J100" s="16" t="s">
        <v>440</v>
      </c>
      <c r="K100" s="16" t="s">
        <v>440</v>
      </c>
      <c r="L100" s="16" t="s">
        <v>440</v>
      </c>
      <c r="M100" s="16" t="s">
        <v>440</v>
      </c>
      <c r="N100" s="34"/>
      <c r="P100" s="44">
        <f ca="1">IF(ISNUMBER(SEARCH(INDIRECT(CELL("address")),Q100)),MAX($P$1:P99)+1,0)</f>
        <v>0</v>
      </c>
      <c r="Q100" s="46" t="str">
        <f>Table1[[#This Row],[Portico_Specialty]]&amp;"-"&amp;Table1[[#This Row],[Code]]</f>
        <v>Clinic/Center: Military/U.S. Coast Guard Outpatient-261QM1100X</v>
      </c>
      <c r="S100" s="47" t="str">
        <f ca="1">IFERROR(VLOOKUP(ROWS($S$1:S99),$P$2:$Q$918,2,FALSE),"")</f>
        <v/>
      </c>
    </row>
    <row r="101" spans="1:19" x14ac:dyDescent="0.35">
      <c r="A101" s="16" t="s">
        <v>1500</v>
      </c>
      <c r="B101" s="16" t="s">
        <v>1501</v>
      </c>
      <c r="C101" s="16"/>
      <c r="D101" s="20" t="s">
        <v>292</v>
      </c>
      <c r="E101" s="20" t="s">
        <v>101</v>
      </c>
      <c r="F101" s="16" t="s">
        <v>440</v>
      </c>
      <c r="G101" s="16"/>
      <c r="H101" s="16" t="s">
        <v>440</v>
      </c>
      <c r="I101" s="16" t="s">
        <v>440</v>
      </c>
      <c r="J101" s="16" t="s">
        <v>440</v>
      </c>
      <c r="K101" s="16" t="s">
        <v>440</v>
      </c>
      <c r="L101" s="16" t="s">
        <v>440</v>
      </c>
      <c r="M101" s="16" t="s">
        <v>440</v>
      </c>
      <c r="N101" s="34"/>
      <c r="P101" s="44">
        <f ca="1">IF(ISNUMBER(SEARCH(INDIRECT(CELL("address")),Q101)),MAX($P$1:P100)+1,0)</f>
        <v>0</v>
      </c>
      <c r="Q101" s="46" t="str">
        <f>Table1[[#This Row],[Portico_Specialty]]&amp;"-"&amp;Table1[[#This Row],[Code]]</f>
        <v>Clinic/Center: Multi-Specialty-261QM1300X</v>
      </c>
      <c r="S101" s="47" t="str">
        <f ca="1">IFERROR(VLOOKUP(ROWS($S$1:S100),$P$2:$Q$918,2,FALSE),"")</f>
        <v/>
      </c>
    </row>
    <row r="102" spans="1:19" x14ac:dyDescent="0.35">
      <c r="A102" s="16" t="s">
        <v>1563</v>
      </c>
      <c r="B102" s="16" t="s">
        <v>1564</v>
      </c>
      <c r="C102" s="16"/>
      <c r="D102" s="16" t="s">
        <v>160</v>
      </c>
      <c r="E102" s="18" t="s">
        <v>69</v>
      </c>
      <c r="F102" s="16" t="s">
        <v>440</v>
      </c>
      <c r="G102" s="16"/>
      <c r="H102" s="16" t="s">
        <v>440</v>
      </c>
      <c r="I102" s="16" t="s">
        <v>440</v>
      </c>
      <c r="J102" s="16" t="s">
        <v>440</v>
      </c>
      <c r="K102" s="16" t="s">
        <v>440</v>
      </c>
      <c r="L102" s="16" t="s">
        <v>440</v>
      </c>
      <c r="M102" s="16" t="s">
        <v>440</v>
      </c>
      <c r="N102" s="34"/>
      <c r="P102" s="44">
        <f ca="1">IF(ISNUMBER(SEARCH(INDIRECT(CELL("address")),Q102)),MAX($P$1:P101)+1,0)</f>
        <v>0</v>
      </c>
      <c r="Q102" s="46" t="str">
        <f>Table1[[#This Row],[Portico_Specialty]]&amp;"-"&amp;Table1[[#This Row],[Code]]</f>
        <v>Clinic/Center: Occupational Medicine-261QX0100X</v>
      </c>
      <c r="S102" s="47" t="str">
        <f ca="1">IFERROR(VLOOKUP(ROWS($S$1:S101),$P$2:$Q$918,2,FALSE),"")</f>
        <v/>
      </c>
    </row>
    <row r="103" spans="1:19" x14ac:dyDescent="0.35">
      <c r="A103" s="16" t="s">
        <v>1565</v>
      </c>
      <c r="B103" s="16" t="s">
        <v>1566</v>
      </c>
      <c r="C103" s="16"/>
      <c r="D103" s="16" t="s">
        <v>160</v>
      </c>
      <c r="E103" s="18" t="s">
        <v>69</v>
      </c>
      <c r="F103" s="16" t="s">
        <v>440</v>
      </c>
      <c r="G103" s="16"/>
      <c r="H103" s="16" t="s">
        <v>440</v>
      </c>
      <c r="I103" s="16" t="s">
        <v>440</v>
      </c>
      <c r="J103" s="16" t="s">
        <v>440</v>
      </c>
      <c r="K103" s="16" t="s">
        <v>440</v>
      </c>
      <c r="L103" s="16" t="s">
        <v>440</v>
      </c>
      <c r="M103" s="16" t="s">
        <v>440</v>
      </c>
      <c r="N103" s="34"/>
      <c r="P103" s="44">
        <f ca="1">IF(ISNUMBER(SEARCH(INDIRECT(CELL("address")),Q103)),MAX($P$1:P102)+1,0)</f>
        <v>0</v>
      </c>
      <c r="Q103" s="46" t="str">
        <f>Table1[[#This Row],[Portico_Specialty]]&amp;"-"&amp;Table1[[#This Row],[Code]]</f>
        <v>Clinic/Center: Oncology-261QX0200X</v>
      </c>
      <c r="S103" s="47" t="str">
        <f ca="1">IFERROR(VLOOKUP(ROWS($S$1:S102),$P$2:$Q$918,2,FALSE),"")</f>
        <v/>
      </c>
    </row>
    <row r="104" spans="1:19" x14ac:dyDescent="0.35">
      <c r="A104" s="16" t="s">
        <v>1567</v>
      </c>
      <c r="B104" s="16" t="s">
        <v>1568</v>
      </c>
      <c r="C104" s="16"/>
      <c r="D104" s="16" t="s">
        <v>160</v>
      </c>
      <c r="E104" s="18" t="s">
        <v>69</v>
      </c>
      <c r="F104" s="16" t="s">
        <v>440</v>
      </c>
      <c r="G104" s="16"/>
      <c r="H104" s="16" t="s">
        <v>440</v>
      </c>
      <c r="I104" s="16" t="s">
        <v>440</v>
      </c>
      <c r="J104" s="16" t="s">
        <v>440</v>
      </c>
      <c r="K104" s="16" t="s">
        <v>440</v>
      </c>
      <c r="L104" s="16" t="s">
        <v>440</v>
      </c>
      <c r="M104" s="16" t="s">
        <v>440</v>
      </c>
      <c r="N104" s="34"/>
      <c r="P104" s="44">
        <f ca="1">IF(ISNUMBER(SEARCH(INDIRECT(CELL("address")),Q104)),MAX($P$1:P103)+1,0)</f>
        <v>0</v>
      </c>
      <c r="Q104" s="46" t="str">
        <f>Table1[[#This Row],[Portico_Specialty]]&amp;"-"&amp;Table1[[#This Row],[Code]]</f>
        <v>Clinic/Center: Oncology, Radiation-261QX0203X</v>
      </c>
      <c r="S104" s="47" t="str">
        <f ca="1">IFERROR(VLOOKUP(ROWS($S$1:S103),$P$2:$Q$918,2,FALSE),"")</f>
        <v/>
      </c>
    </row>
    <row r="105" spans="1:19" x14ac:dyDescent="0.35">
      <c r="A105" s="16" t="s">
        <v>1552</v>
      </c>
      <c r="B105" s="16" t="s">
        <v>1553</v>
      </c>
      <c r="C105" s="16"/>
      <c r="D105" s="16" t="s">
        <v>160</v>
      </c>
      <c r="E105" s="18" t="s">
        <v>69</v>
      </c>
      <c r="F105" s="16" t="s">
        <v>1441</v>
      </c>
      <c r="G105" s="16"/>
      <c r="H105" s="16" t="s">
        <v>1441</v>
      </c>
      <c r="I105" s="16" t="s">
        <v>440</v>
      </c>
      <c r="J105" s="16" t="s">
        <v>1441</v>
      </c>
      <c r="K105" s="16" t="s">
        <v>1441</v>
      </c>
      <c r="L105" s="16" t="s">
        <v>1441</v>
      </c>
      <c r="M105" s="16" t="s">
        <v>440</v>
      </c>
      <c r="N105" s="34"/>
      <c r="P105" s="44">
        <f ca="1">IF(ISNUMBER(SEARCH(INDIRECT(CELL("address")),Q105)),MAX($P$1:P104)+1,0)</f>
        <v>0</v>
      </c>
      <c r="Q105" s="46" t="str">
        <f>Table1[[#This Row],[Portico_Specialty]]&amp;"-"&amp;Table1[[#This Row],[Code]]</f>
        <v>Clinic/Center: Ophthalmologic Surgery-261QS0132X</v>
      </c>
      <c r="S105" s="47" t="str">
        <f ca="1">IFERROR(VLOOKUP(ROWS($S$1:S104),$P$2:$Q$918,2,FALSE),"")</f>
        <v/>
      </c>
    </row>
    <row r="106" spans="1:19" x14ac:dyDescent="0.35">
      <c r="A106" s="16" t="s">
        <v>1550</v>
      </c>
      <c r="B106" s="16" t="s">
        <v>1551</v>
      </c>
      <c r="C106" s="16"/>
      <c r="D106" s="16" t="s">
        <v>160</v>
      </c>
      <c r="E106" s="18" t="s">
        <v>69</v>
      </c>
      <c r="F106" s="16" t="s">
        <v>440</v>
      </c>
      <c r="G106" s="16"/>
      <c r="H106" s="16" t="s">
        <v>1441</v>
      </c>
      <c r="I106" s="16" t="s">
        <v>186</v>
      </c>
      <c r="J106" s="16" t="s">
        <v>1441</v>
      </c>
      <c r="K106" s="16" t="s">
        <v>1441</v>
      </c>
      <c r="L106" s="16"/>
      <c r="M106" s="16" t="s">
        <v>186</v>
      </c>
      <c r="N106" s="34"/>
      <c r="P106" s="44">
        <f ca="1">IF(ISNUMBER(SEARCH(INDIRECT(CELL("address")),Q106)),MAX($P$1:P105)+1,0)</f>
        <v>0</v>
      </c>
      <c r="Q106" s="46" t="str">
        <f>Table1[[#This Row],[Portico_Specialty]]&amp;"-"&amp;Table1[[#This Row],[Code]]</f>
        <v>Clinic/Center: Oral and Maxillofacial Surgery-261QS0112X</v>
      </c>
      <c r="S106" s="47" t="str">
        <f ca="1">IFERROR(VLOOKUP(ROWS($S$1:S105),$P$2:$Q$918,2,FALSE),"")</f>
        <v/>
      </c>
    </row>
    <row r="107" spans="1:19" x14ac:dyDescent="0.35">
      <c r="A107" s="16" t="s">
        <v>1520</v>
      </c>
      <c r="B107" s="16" t="s">
        <v>1521</v>
      </c>
      <c r="C107" s="16"/>
      <c r="D107" s="16" t="s">
        <v>160</v>
      </c>
      <c r="E107" s="18" t="s">
        <v>69</v>
      </c>
      <c r="F107" s="16" t="s">
        <v>440</v>
      </c>
      <c r="G107" s="16"/>
      <c r="H107" s="16" t="s">
        <v>440</v>
      </c>
      <c r="I107" s="16" t="s">
        <v>440</v>
      </c>
      <c r="J107" s="16" t="s">
        <v>440</v>
      </c>
      <c r="K107" s="16" t="s">
        <v>440</v>
      </c>
      <c r="L107" s="16" t="s">
        <v>579</v>
      </c>
      <c r="M107" s="16" t="s">
        <v>440</v>
      </c>
      <c r="N107" s="34"/>
      <c r="P107" s="44">
        <f ca="1">IF(ISNUMBER(SEARCH(INDIRECT(CELL("address")),Q107)),MAX($P$1:P106)+1,0)</f>
        <v>0</v>
      </c>
      <c r="Q107" s="46" t="str">
        <f>Table1[[#This Row],[Portico_Specialty]]&amp;"-"&amp;Table1[[#This Row],[Code]]</f>
        <v>Clinic/Center: Pain-261QP3300X</v>
      </c>
      <c r="S107" s="47" t="str">
        <f ca="1">IFERROR(VLOOKUP(ROWS($S$1:S106),$P$2:$Q$918,2,FALSE),"")</f>
        <v/>
      </c>
    </row>
    <row r="108" spans="1:19" x14ac:dyDescent="0.35">
      <c r="A108" s="16" t="s">
        <v>1514</v>
      </c>
      <c r="B108" s="16" t="s">
        <v>1515</v>
      </c>
      <c r="C108" s="16"/>
      <c r="D108" s="16" t="s">
        <v>160</v>
      </c>
      <c r="E108" s="20" t="s">
        <v>101</v>
      </c>
      <c r="F108" s="16" t="s">
        <v>440</v>
      </c>
      <c r="G108" s="16"/>
      <c r="H108" s="16" t="s">
        <v>440</v>
      </c>
      <c r="I108" s="16" t="s">
        <v>440</v>
      </c>
      <c r="J108" s="16" t="s">
        <v>440</v>
      </c>
      <c r="K108" s="16" t="s">
        <v>440</v>
      </c>
      <c r="L108" s="16" t="s">
        <v>440</v>
      </c>
      <c r="M108" s="16" t="s">
        <v>440</v>
      </c>
      <c r="N108" s="34"/>
      <c r="P108" s="44">
        <f ca="1">IF(ISNUMBER(SEARCH(INDIRECT(CELL("address")),Q108)),MAX($P$1:P107)+1,0)</f>
        <v>0</v>
      </c>
      <c r="Q108" s="46" t="str">
        <f>Table1[[#This Row],[Portico_Specialty]]&amp;"-"&amp;Table1[[#This Row],[Code]]</f>
        <v>Clinic/Center: Physical Therapy-261QP2000X</v>
      </c>
      <c r="S108" s="47" t="str">
        <f ca="1">IFERROR(VLOOKUP(ROWS($S$1:S107),$P$2:$Q$918,2,FALSE),"")</f>
        <v/>
      </c>
    </row>
    <row r="109" spans="1:19" x14ac:dyDescent="0.35">
      <c r="A109" s="16" t="s">
        <v>1512</v>
      </c>
      <c r="B109" s="16" t="s">
        <v>1513</v>
      </c>
      <c r="C109" s="16"/>
      <c r="D109" s="16" t="s">
        <v>160</v>
      </c>
      <c r="E109" s="18" t="s">
        <v>69</v>
      </c>
      <c r="F109" s="16" t="s">
        <v>440</v>
      </c>
      <c r="G109" s="16"/>
      <c r="H109" s="16" t="s">
        <v>440</v>
      </c>
      <c r="I109" s="16" t="s">
        <v>440</v>
      </c>
      <c r="J109" s="16" t="s">
        <v>440</v>
      </c>
      <c r="K109" s="16" t="s">
        <v>440</v>
      </c>
      <c r="L109" s="16" t="s">
        <v>440</v>
      </c>
      <c r="M109" s="16" t="s">
        <v>440</v>
      </c>
      <c r="N109" s="34"/>
      <c r="P109" s="44">
        <f ca="1">IF(ISNUMBER(SEARCH(INDIRECT(CELL("address")),Q109)),MAX($P$1:P108)+1,0)</f>
        <v>0</v>
      </c>
      <c r="Q109" s="46" t="str">
        <f>Table1[[#This Row],[Portico_Specialty]]&amp;"-"&amp;Table1[[#This Row],[Code]]</f>
        <v>Clinic/Center: Podiatric-261QP1100X</v>
      </c>
      <c r="S109" s="47" t="str">
        <f ca="1">IFERROR(VLOOKUP(ROWS($S$1:S108),$P$2:$Q$918,2,FALSE),"")</f>
        <v/>
      </c>
    </row>
    <row r="110" spans="1:19" x14ac:dyDescent="0.35">
      <c r="A110" s="16" t="s">
        <v>1516</v>
      </c>
      <c r="B110" s="16" t="s">
        <v>1517</v>
      </c>
      <c r="C110" s="16"/>
      <c r="D110" s="16" t="s">
        <v>160</v>
      </c>
      <c r="E110" s="18" t="s">
        <v>69</v>
      </c>
      <c r="F110" s="16" t="s">
        <v>440</v>
      </c>
      <c r="G110" s="16"/>
      <c r="H110" s="16" t="s">
        <v>440</v>
      </c>
      <c r="I110" s="16" t="s">
        <v>440</v>
      </c>
      <c r="J110" s="16" t="s">
        <v>440</v>
      </c>
      <c r="K110" s="16" t="s">
        <v>440</v>
      </c>
      <c r="L110" s="16" t="s">
        <v>440</v>
      </c>
      <c r="M110" s="16" t="s">
        <v>440</v>
      </c>
      <c r="N110" s="34"/>
      <c r="P110" s="44">
        <f ca="1">IF(ISNUMBER(SEARCH(INDIRECT(CELL("address")),Q110)),MAX($P$1:P109)+1,0)</f>
        <v>0</v>
      </c>
      <c r="Q110" s="46" t="str">
        <f>Table1[[#This Row],[Portico_Specialty]]&amp;"-"&amp;Table1[[#This Row],[Code]]</f>
        <v>Clinic/Center: Primary Care-261QP2300X</v>
      </c>
      <c r="S110" s="47" t="str">
        <f ca="1">IFERROR(VLOOKUP(ROWS($S$1:S109),$P$2:$Q$918,2,FALSE),"")</f>
        <v/>
      </c>
    </row>
    <row r="111" spans="1:19" x14ac:dyDescent="0.35">
      <c r="A111" s="16" t="s">
        <v>1518</v>
      </c>
      <c r="B111" s="16" t="s">
        <v>1519</v>
      </c>
      <c r="C111" s="16"/>
      <c r="D111" s="16" t="s">
        <v>160</v>
      </c>
      <c r="E111" s="18" t="s">
        <v>69</v>
      </c>
      <c r="F111" s="16" t="s">
        <v>440</v>
      </c>
      <c r="G111" s="16"/>
      <c r="H111" s="16" t="s">
        <v>440</v>
      </c>
      <c r="I111" s="16" t="s">
        <v>440</v>
      </c>
      <c r="J111" s="16" t="s">
        <v>440</v>
      </c>
      <c r="K111" s="16" t="s">
        <v>440</v>
      </c>
      <c r="L111" s="16" t="s">
        <v>440</v>
      </c>
      <c r="M111" s="16" t="s">
        <v>440</v>
      </c>
      <c r="N111" s="34"/>
      <c r="P111" s="44">
        <f ca="1">IF(ISNUMBER(SEARCH(INDIRECT(CELL("address")),Q111)),MAX($P$1:P110)+1,0)</f>
        <v>0</v>
      </c>
      <c r="Q111" s="46" t="str">
        <f>Table1[[#This Row],[Portico_Specialty]]&amp;"-"&amp;Table1[[#This Row],[Code]]</f>
        <v>Clinic/Center: Prison Health-261QP2400X</v>
      </c>
      <c r="S111" s="47" t="str">
        <f ca="1">IFERROR(VLOOKUP(ROWS($S$1:S110),$P$2:$Q$918,2,FALSE),"")</f>
        <v/>
      </c>
    </row>
    <row r="112" spans="1:19" x14ac:dyDescent="0.35">
      <c r="A112" s="16" t="s">
        <v>1508</v>
      </c>
      <c r="B112" s="16" t="s">
        <v>1509</v>
      </c>
      <c r="C112" s="16"/>
      <c r="D112" s="16" t="s">
        <v>160</v>
      </c>
      <c r="E112" s="18" t="s">
        <v>69</v>
      </c>
      <c r="F112" s="16" t="s">
        <v>440</v>
      </c>
      <c r="G112" s="16"/>
      <c r="H112" s="16" t="s">
        <v>440</v>
      </c>
      <c r="I112" s="16" t="s">
        <v>440</v>
      </c>
      <c r="J112" s="16" t="s">
        <v>440</v>
      </c>
      <c r="K112" s="16" t="s">
        <v>440</v>
      </c>
      <c r="L112" s="16" t="s">
        <v>440</v>
      </c>
      <c r="M112" s="16" t="s">
        <v>440</v>
      </c>
      <c r="N112" s="34"/>
      <c r="P112" s="44">
        <f ca="1">IF(ISNUMBER(SEARCH(INDIRECT(CELL("address")),Q112)),MAX($P$1:P111)+1,0)</f>
        <v>0</v>
      </c>
      <c r="Q112" s="46" t="str">
        <f>Table1[[#This Row],[Portico_Specialty]]&amp;"-"&amp;Table1[[#This Row],[Code]]</f>
        <v>Clinic/Center: Public Health, Federal-261QP0904X</v>
      </c>
      <c r="S112" s="47" t="str">
        <f ca="1">IFERROR(VLOOKUP(ROWS($S$1:S111),$P$2:$Q$918,2,FALSE),"")</f>
        <v/>
      </c>
    </row>
    <row r="113" spans="1:19" x14ac:dyDescent="0.35">
      <c r="A113" s="16" t="s">
        <v>1510</v>
      </c>
      <c r="B113" s="16" t="s">
        <v>1511</v>
      </c>
      <c r="C113" s="16"/>
      <c r="D113" s="16" t="s">
        <v>160</v>
      </c>
      <c r="E113" s="18" t="s">
        <v>69</v>
      </c>
      <c r="F113" s="16" t="s">
        <v>440</v>
      </c>
      <c r="G113" s="16"/>
      <c r="H113" s="16" t="s">
        <v>440</v>
      </c>
      <c r="I113" s="16" t="s">
        <v>440</v>
      </c>
      <c r="J113" s="16" t="s">
        <v>440</v>
      </c>
      <c r="K113" s="16" t="s">
        <v>440</v>
      </c>
      <c r="L113" s="16" t="s">
        <v>440</v>
      </c>
      <c r="M113" s="16" t="s">
        <v>440</v>
      </c>
      <c r="N113" s="34"/>
      <c r="P113" s="44">
        <f ca="1">IF(ISNUMBER(SEARCH(INDIRECT(CELL("address")),Q113)),MAX($P$1:P112)+1,0)</f>
        <v>0</v>
      </c>
      <c r="Q113" s="46" t="str">
        <f>Table1[[#This Row],[Portico_Specialty]]&amp;"-"&amp;Table1[[#This Row],[Code]]</f>
        <v>Clinic/Center: Public Health, State or Local-261QP0905X</v>
      </c>
      <c r="S113" s="47" t="str">
        <f ca="1">IFERROR(VLOOKUP(ROWS($S$1:S112),$P$2:$Q$918,2,FALSE),"")</f>
        <v/>
      </c>
    </row>
    <row r="114" spans="1:19" x14ac:dyDescent="0.35">
      <c r="A114" s="16" t="s">
        <v>1522</v>
      </c>
      <c r="B114" s="16" t="s">
        <v>1523</v>
      </c>
      <c r="C114" s="16"/>
      <c r="D114" s="16" t="s">
        <v>160</v>
      </c>
      <c r="E114" s="20" t="s">
        <v>101</v>
      </c>
      <c r="F114" s="16" t="s">
        <v>440</v>
      </c>
      <c r="G114" s="16"/>
      <c r="H114" s="16" t="s">
        <v>440</v>
      </c>
      <c r="I114" s="16" t="s">
        <v>440</v>
      </c>
      <c r="J114" s="16" t="s">
        <v>440</v>
      </c>
      <c r="K114" s="16" t="s">
        <v>440</v>
      </c>
      <c r="L114" s="16" t="s">
        <v>1524</v>
      </c>
      <c r="M114" s="16" t="s">
        <v>440</v>
      </c>
      <c r="N114" s="34"/>
      <c r="P114" s="44">
        <f ca="1">IF(ISNUMBER(SEARCH(INDIRECT(CELL("address")),Q114)),MAX($P$1:P113)+1,0)</f>
        <v>0</v>
      </c>
      <c r="Q114" s="46" t="str">
        <f>Table1[[#This Row],[Portico_Specialty]]&amp;"-"&amp;Table1[[#This Row],[Code]]</f>
        <v>Clinic/Center: Radiology-261QR0200X</v>
      </c>
      <c r="S114" s="47" t="str">
        <f ca="1">IFERROR(VLOOKUP(ROWS($S$1:S113),$P$2:$Q$918,2,FALSE),"")</f>
        <v/>
      </c>
    </row>
    <row r="115" spans="1:19" x14ac:dyDescent="0.35">
      <c r="A115" s="16" t="s">
        <v>1525</v>
      </c>
      <c r="B115" s="16" t="s">
        <v>1526</v>
      </c>
      <c r="C115" s="16"/>
      <c r="D115" s="16" t="s">
        <v>160</v>
      </c>
      <c r="E115" s="18" t="s">
        <v>69</v>
      </c>
      <c r="F115" s="16" t="s">
        <v>440</v>
      </c>
      <c r="G115" s="16"/>
      <c r="H115" s="16" t="s">
        <v>1074</v>
      </c>
      <c r="I115" s="16" t="s">
        <v>440</v>
      </c>
      <c r="J115" s="16" t="s">
        <v>440</v>
      </c>
      <c r="K115" s="16" t="s">
        <v>1074</v>
      </c>
      <c r="L115" s="16" t="s">
        <v>1074</v>
      </c>
      <c r="M115" s="16" t="s">
        <v>440</v>
      </c>
      <c r="N115" s="34"/>
      <c r="P115" s="44">
        <f ca="1">IF(ISNUMBER(SEARCH(INDIRECT(CELL("address")),Q115)),MAX($P$1:P114)+1,0)</f>
        <v>0</v>
      </c>
      <c r="Q115" s="46" t="str">
        <f>Table1[[#This Row],[Portico_Specialty]]&amp;"-"&amp;Table1[[#This Row],[Code]]</f>
        <v>Clinic/Center: Radiology, Mammography-261QR0206X</v>
      </c>
      <c r="S115" s="47" t="str">
        <f ca="1">IFERROR(VLOOKUP(ROWS($S$1:S114),$P$2:$Q$918,2,FALSE),"")</f>
        <v/>
      </c>
    </row>
    <row r="116" spans="1:19" x14ac:dyDescent="0.35">
      <c r="A116" s="16" t="s">
        <v>1529</v>
      </c>
      <c r="B116" s="16" t="s">
        <v>1530</v>
      </c>
      <c r="C116" s="16"/>
      <c r="D116" s="16" t="s">
        <v>160</v>
      </c>
      <c r="E116" s="20" t="s">
        <v>101</v>
      </c>
      <c r="F116" s="16" t="s">
        <v>440</v>
      </c>
      <c r="G116" s="16"/>
      <c r="H116" s="16" t="s">
        <v>440</v>
      </c>
      <c r="I116" s="16" t="s">
        <v>440</v>
      </c>
      <c r="J116" s="16" t="s">
        <v>440</v>
      </c>
      <c r="K116" s="16" t="s">
        <v>440</v>
      </c>
      <c r="L116" s="16" t="s">
        <v>440</v>
      </c>
      <c r="M116" s="16" t="s">
        <v>440</v>
      </c>
      <c r="N116" s="34"/>
      <c r="P116" s="44">
        <f ca="1">IF(ISNUMBER(SEARCH(INDIRECT(CELL("address")),Q116)),MAX($P$1:P115)+1,0)</f>
        <v>0</v>
      </c>
      <c r="Q116" s="46" t="str">
        <f>Table1[[#This Row],[Portico_Specialty]]&amp;"-"&amp;Table1[[#This Row],[Code]]</f>
        <v>Clinic/Center: Radiology, Mobile-261QR0208X</v>
      </c>
      <c r="S116" s="47" t="str">
        <f ca="1">IFERROR(VLOOKUP(ROWS($S$1:S115),$P$2:$Q$918,2,FALSE),"")</f>
        <v/>
      </c>
    </row>
    <row r="117" spans="1:19" x14ac:dyDescent="0.35">
      <c r="A117" s="16" t="s">
        <v>1527</v>
      </c>
      <c r="B117" s="16" t="s">
        <v>1528</v>
      </c>
      <c r="C117" s="16"/>
      <c r="D117" s="16" t="s">
        <v>160</v>
      </c>
      <c r="E117" s="20" t="s">
        <v>101</v>
      </c>
      <c r="F117" s="16" t="s">
        <v>440</v>
      </c>
      <c r="G117" s="16"/>
      <c r="H117" s="16" t="s">
        <v>1074</v>
      </c>
      <c r="I117" s="16" t="s">
        <v>440</v>
      </c>
      <c r="J117" s="16" t="s">
        <v>440</v>
      </c>
      <c r="K117" s="16" t="s">
        <v>1074</v>
      </c>
      <c r="L117" s="16" t="s">
        <v>1074</v>
      </c>
      <c r="M117" s="16" t="s">
        <v>440</v>
      </c>
      <c r="N117" s="34"/>
      <c r="P117" s="44">
        <f ca="1">IF(ISNUMBER(SEARCH(INDIRECT(CELL("address")),Q117)),MAX($P$1:P116)+1,0)</f>
        <v>0</v>
      </c>
      <c r="Q117" s="46" t="str">
        <f>Table1[[#This Row],[Portico_Specialty]]&amp;"-"&amp;Table1[[#This Row],[Code]]</f>
        <v>Clinic/Center: Radiology, Mobile Mammography-261QR0207X</v>
      </c>
      <c r="S117" s="47" t="str">
        <f ca="1">IFERROR(VLOOKUP(ROWS($S$1:S116),$P$2:$Q$918,2,FALSE),"")</f>
        <v/>
      </c>
    </row>
    <row r="118" spans="1:19" x14ac:dyDescent="0.35">
      <c r="A118" s="16" t="s">
        <v>1543</v>
      </c>
      <c r="B118" s="16" t="s">
        <v>1544</v>
      </c>
      <c r="C118" s="16"/>
      <c r="D118" s="16" t="s">
        <v>68</v>
      </c>
      <c r="E118" s="18" t="s">
        <v>69</v>
      </c>
      <c r="F118" s="16" t="s">
        <v>440</v>
      </c>
      <c r="G118" s="16"/>
      <c r="H118" s="16" t="s">
        <v>440</v>
      </c>
      <c r="I118" s="16" t="s">
        <v>440</v>
      </c>
      <c r="J118" s="16" t="s">
        <v>440</v>
      </c>
      <c r="K118" s="16" t="s">
        <v>440</v>
      </c>
      <c r="L118" s="16" t="s">
        <v>440</v>
      </c>
      <c r="M118" s="16" t="s">
        <v>440</v>
      </c>
      <c r="N118" s="34"/>
      <c r="P118" s="44">
        <f ca="1">IF(ISNUMBER(SEARCH(INDIRECT(CELL("address")),Q118)),MAX($P$1:P117)+1,0)</f>
        <v>0</v>
      </c>
      <c r="Q118" s="46" t="str">
        <f>Table1[[#This Row],[Portico_Specialty]]&amp;"-"&amp;Table1[[#This Row],[Code]]</f>
        <v>Clinic/Center: Recovery Care-261QR0800X</v>
      </c>
      <c r="S118" s="47" t="str">
        <f ca="1">IFERROR(VLOOKUP(ROWS($S$1:S117),$P$2:$Q$918,2,FALSE),"")</f>
        <v/>
      </c>
    </row>
    <row r="119" spans="1:19" x14ac:dyDescent="0.35">
      <c r="A119" s="16" t="s">
        <v>1531</v>
      </c>
      <c r="B119" s="16" t="s">
        <v>1532</v>
      </c>
      <c r="C119" s="16"/>
      <c r="D119" s="16" t="s">
        <v>160</v>
      </c>
      <c r="E119" s="20" t="s">
        <v>101</v>
      </c>
      <c r="F119" s="16" t="s">
        <v>440</v>
      </c>
      <c r="G119" s="16"/>
      <c r="H119" s="16" t="s">
        <v>440</v>
      </c>
      <c r="I119" s="16" t="s">
        <v>440</v>
      </c>
      <c r="J119" s="16" t="s">
        <v>440</v>
      </c>
      <c r="K119" s="16" t="s">
        <v>440</v>
      </c>
      <c r="L119" s="16" t="s">
        <v>1533</v>
      </c>
      <c r="M119" s="16" t="s">
        <v>440</v>
      </c>
      <c r="N119" s="34"/>
      <c r="P119" s="44">
        <f ca="1">IF(ISNUMBER(SEARCH(INDIRECT(CELL("address")),Q119)),MAX($P$1:P118)+1,0)</f>
        <v>0</v>
      </c>
      <c r="Q119" s="46" t="str">
        <f>Table1[[#This Row],[Portico_Specialty]]&amp;"-"&amp;Table1[[#This Row],[Code]]</f>
        <v>Clinic/Center: Rehabilitation-261QR0400X</v>
      </c>
      <c r="S119" s="47" t="str">
        <f ca="1">IFERROR(VLOOKUP(ROWS($S$1:S118),$P$2:$Q$918,2,FALSE),"")</f>
        <v/>
      </c>
    </row>
    <row r="120" spans="1:19" x14ac:dyDescent="0.35">
      <c r="A120" s="16" t="s">
        <v>1536</v>
      </c>
      <c r="B120" s="16" t="s">
        <v>1537</v>
      </c>
      <c r="C120" s="16"/>
      <c r="D120" s="16" t="s">
        <v>160</v>
      </c>
      <c r="E120" s="18" t="s">
        <v>69</v>
      </c>
      <c r="F120" s="16" t="s">
        <v>440</v>
      </c>
      <c r="G120" s="16"/>
      <c r="H120" s="16" t="s">
        <v>440</v>
      </c>
      <c r="I120" s="16" t="s">
        <v>440</v>
      </c>
      <c r="J120" s="16" t="s">
        <v>440</v>
      </c>
      <c r="K120" s="16" t="s">
        <v>440</v>
      </c>
      <c r="L120" s="16" t="s">
        <v>1538</v>
      </c>
      <c r="M120" s="16" t="s">
        <v>440</v>
      </c>
      <c r="N120" s="34"/>
      <c r="P120" s="44">
        <f ca="1">IF(ISNUMBER(SEARCH(INDIRECT(CELL("address")),Q120)),MAX($P$1:P119)+1,0)</f>
        <v>0</v>
      </c>
      <c r="Q120" s="46" t="str">
        <f>Table1[[#This Row],[Portico_Specialty]]&amp;"-"&amp;Table1[[#This Row],[Code]]</f>
        <v>Clinic/Center: Rehabilitation, Cardiac Facilities-261QR0404X</v>
      </c>
      <c r="S120" s="47" t="str">
        <f ca="1">IFERROR(VLOOKUP(ROWS($S$1:S119),$P$2:$Q$918,2,FALSE),"")</f>
        <v/>
      </c>
    </row>
    <row r="121" spans="1:19" ht="29.4" x14ac:dyDescent="0.35">
      <c r="A121" s="16" t="s">
        <v>1534</v>
      </c>
      <c r="B121" s="16" t="s">
        <v>1535</v>
      </c>
      <c r="C121" s="16"/>
      <c r="D121" s="16" t="s">
        <v>160</v>
      </c>
      <c r="E121" s="20" t="s">
        <v>101</v>
      </c>
      <c r="F121" s="16" t="s">
        <v>440</v>
      </c>
      <c r="G121" s="16"/>
      <c r="H121" s="16" t="s">
        <v>440</v>
      </c>
      <c r="I121" s="16" t="s">
        <v>440</v>
      </c>
      <c r="J121" s="16" t="s">
        <v>440</v>
      </c>
      <c r="K121" s="16" t="s">
        <v>440</v>
      </c>
      <c r="L121" s="16" t="s">
        <v>440</v>
      </c>
      <c r="M121" s="16" t="s">
        <v>440</v>
      </c>
      <c r="N121" s="34"/>
      <c r="P121" s="44">
        <f ca="1">IF(ISNUMBER(SEARCH(INDIRECT(CELL("address")),Q121)),MAX($P$1:P120)+1,0)</f>
        <v>0</v>
      </c>
      <c r="Q121" s="46" t="str">
        <f>Table1[[#This Row],[Portico_Specialty]]&amp;"-"&amp;Table1[[#This Row],[Code]]</f>
        <v>Clinic/Center: Rehabilitation, Comprehensive Outpatient Rehabilitation Facility (CORF)-261QR0401X</v>
      </c>
      <c r="S121" s="47" t="str">
        <f ca="1">IFERROR(VLOOKUP(ROWS($S$1:S120),$P$2:$Q$918,2,FALSE),"")</f>
        <v/>
      </c>
    </row>
    <row r="122" spans="1:19" ht="29.4" x14ac:dyDescent="0.35">
      <c r="A122" s="16" t="s">
        <v>1539</v>
      </c>
      <c r="B122" s="16" t="s">
        <v>1540</v>
      </c>
      <c r="C122" s="16" t="s">
        <v>1449</v>
      </c>
      <c r="D122" s="16" t="s">
        <v>68</v>
      </c>
      <c r="E122" s="18" t="s">
        <v>69</v>
      </c>
      <c r="F122" s="16" t="s">
        <v>440</v>
      </c>
      <c r="G122" s="16"/>
      <c r="H122" s="16" t="s">
        <v>1541</v>
      </c>
      <c r="I122" s="16" t="s">
        <v>440</v>
      </c>
      <c r="J122" s="16" t="s">
        <v>1398</v>
      </c>
      <c r="K122" s="16" t="s">
        <v>1542</v>
      </c>
      <c r="L122" s="16" t="s">
        <v>440</v>
      </c>
      <c r="M122" s="16" t="s">
        <v>440</v>
      </c>
      <c r="N122" s="34"/>
      <c r="P122" s="44">
        <f ca="1">IF(ISNUMBER(SEARCH(INDIRECT(CELL("address")),Q122)),MAX($P$1:P121)+1,0)</f>
        <v>0</v>
      </c>
      <c r="Q122" s="46" t="str">
        <f>Table1[[#This Row],[Portico_Specialty]]&amp;"-"&amp;Table1[[#This Row],[Code]]</f>
        <v>Clinic/Center: Rehabilitation, Substance Use Disorder-261QR0405X</v>
      </c>
      <c r="S122" s="47" t="str">
        <f ca="1">IFERROR(VLOOKUP(ROWS($S$1:S121),$P$2:$Q$918,2,FALSE),"")</f>
        <v/>
      </c>
    </row>
    <row r="123" spans="1:19" x14ac:dyDescent="0.35">
      <c r="A123" s="16" t="s">
        <v>1545</v>
      </c>
      <c r="B123" s="16" t="s">
        <v>1546</v>
      </c>
      <c r="C123" s="16"/>
      <c r="D123" s="16" t="s">
        <v>160</v>
      </c>
      <c r="E123" s="18" t="s">
        <v>69</v>
      </c>
      <c r="F123" s="16" t="s">
        <v>440</v>
      </c>
      <c r="G123" s="16"/>
      <c r="H123" s="16" t="s">
        <v>440</v>
      </c>
      <c r="I123" s="16" t="s">
        <v>440</v>
      </c>
      <c r="J123" s="16" t="s">
        <v>440</v>
      </c>
      <c r="K123" s="16" t="s">
        <v>440</v>
      </c>
      <c r="L123" s="16" t="s">
        <v>440</v>
      </c>
      <c r="M123" s="16" t="s">
        <v>440</v>
      </c>
      <c r="N123" s="34"/>
      <c r="P123" s="44">
        <f ca="1">IF(ISNUMBER(SEARCH(INDIRECT(CELL("address")),Q123)),MAX($P$1:P122)+1,0)</f>
        <v>0</v>
      </c>
      <c r="Q123" s="46" t="str">
        <f>Table1[[#This Row],[Portico_Specialty]]&amp;"-"&amp;Table1[[#This Row],[Code]]</f>
        <v>Clinic/Center: Research-261QR1100X</v>
      </c>
      <c r="S123" s="47" t="str">
        <f ca="1">IFERROR(VLOOKUP(ROWS($S$1:S122),$P$2:$Q$918,2,FALSE),"")</f>
        <v/>
      </c>
    </row>
    <row r="124" spans="1:19" x14ac:dyDescent="0.35">
      <c r="A124" s="16" t="s">
        <v>1547</v>
      </c>
      <c r="B124" s="16" t="s">
        <v>1548</v>
      </c>
      <c r="C124" s="16"/>
      <c r="D124" s="20" t="s">
        <v>292</v>
      </c>
      <c r="E124" s="20" t="s">
        <v>101</v>
      </c>
      <c r="F124" s="16" t="s">
        <v>440</v>
      </c>
      <c r="G124" s="16"/>
      <c r="H124" s="16" t="s">
        <v>1549</v>
      </c>
      <c r="I124" s="16" t="s">
        <v>1549</v>
      </c>
      <c r="J124" s="16" t="s">
        <v>440</v>
      </c>
      <c r="K124" s="16" t="s">
        <v>440</v>
      </c>
      <c r="L124" s="16" t="s">
        <v>440</v>
      </c>
      <c r="M124" s="16" t="s">
        <v>1549</v>
      </c>
      <c r="N124" s="34"/>
      <c r="P124" s="44">
        <f ca="1">IF(ISNUMBER(SEARCH(INDIRECT(CELL("address")),Q124)),MAX($P$1:P123)+1,0)</f>
        <v>0</v>
      </c>
      <c r="Q124" s="46" t="str">
        <f>Table1[[#This Row],[Portico_Specialty]]&amp;"-"&amp;Table1[[#This Row],[Code]]</f>
        <v>Clinic/Center: Rural Health-261QR1300X</v>
      </c>
      <c r="S124" s="47" t="str">
        <f ca="1">IFERROR(VLOOKUP(ROWS($S$1:S123),$P$2:$Q$918,2,FALSE),"")</f>
        <v/>
      </c>
    </row>
    <row r="125" spans="1:19" x14ac:dyDescent="0.35">
      <c r="A125" s="16" t="s">
        <v>1556</v>
      </c>
      <c r="B125" s="16" t="s">
        <v>1557</v>
      </c>
      <c r="C125" s="16"/>
      <c r="D125" s="16" t="s">
        <v>160</v>
      </c>
      <c r="E125" s="18" t="s">
        <v>69</v>
      </c>
      <c r="F125" s="16" t="s">
        <v>440</v>
      </c>
      <c r="G125" s="16"/>
      <c r="H125" s="16" t="s">
        <v>440</v>
      </c>
      <c r="I125" s="16" t="s">
        <v>440</v>
      </c>
      <c r="J125" s="16" t="s">
        <v>440</v>
      </c>
      <c r="K125" s="16" t="s">
        <v>440</v>
      </c>
      <c r="L125" s="16" t="s">
        <v>440</v>
      </c>
      <c r="M125" s="16" t="s">
        <v>440</v>
      </c>
      <c r="N125" s="34"/>
      <c r="P125" s="44">
        <f ca="1">IF(ISNUMBER(SEARCH(INDIRECT(CELL("address")),Q125)),MAX($P$1:P124)+1,0)</f>
        <v>0</v>
      </c>
      <c r="Q125" s="46" t="str">
        <f>Table1[[#This Row],[Portico_Specialty]]&amp;"-"&amp;Table1[[#This Row],[Code]]</f>
        <v>Clinic/Center: Sleep Disorder Diagnostic-261QS1200X</v>
      </c>
      <c r="S125" s="47" t="str">
        <f ca="1">IFERROR(VLOOKUP(ROWS($S$1:S124),$P$2:$Q$918,2,FALSE),"")</f>
        <v/>
      </c>
    </row>
    <row r="126" spans="1:19" x14ac:dyDescent="0.35">
      <c r="A126" s="16" t="s">
        <v>1554</v>
      </c>
      <c r="B126" s="16" t="s">
        <v>1555</v>
      </c>
      <c r="C126" s="16"/>
      <c r="D126" s="16" t="s">
        <v>160</v>
      </c>
      <c r="E126" s="18" t="s">
        <v>69</v>
      </c>
      <c r="F126" s="16" t="s">
        <v>440</v>
      </c>
      <c r="G126" s="16"/>
      <c r="H126" s="16" t="s">
        <v>440</v>
      </c>
      <c r="I126" s="16" t="s">
        <v>440</v>
      </c>
      <c r="J126" s="16" t="s">
        <v>440</v>
      </c>
      <c r="K126" s="16" t="s">
        <v>440</v>
      </c>
      <c r="L126" s="16" t="s">
        <v>440</v>
      </c>
      <c r="M126" s="16" t="s">
        <v>440</v>
      </c>
      <c r="N126" s="34"/>
      <c r="P126" s="44">
        <f ca="1">IF(ISNUMBER(SEARCH(INDIRECT(CELL("address")),Q126)),MAX($P$1:P125)+1,0)</f>
        <v>0</v>
      </c>
      <c r="Q126" s="46" t="str">
        <f>Table1[[#This Row],[Portico_Specialty]]&amp;"-"&amp;Table1[[#This Row],[Code]]</f>
        <v>Clinic/Center: Student Health-261QS1000X</v>
      </c>
      <c r="S126" s="47" t="str">
        <f ca="1">IFERROR(VLOOKUP(ROWS($S$1:S125),$P$2:$Q$918,2,FALSE),"")</f>
        <v/>
      </c>
    </row>
    <row r="127" spans="1:19" x14ac:dyDescent="0.35">
      <c r="A127" s="16" t="s">
        <v>1558</v>
      </c>
      <c r="B127" s="16" t="s">
        <v>1559</v>
      </c>
      <c r="C127" s="16"/>
      <c r="D127" s="16" t="s">
        <v>160</v>
      </c>
      <c r="E127" s="18" t="s">
        <v>69</v>
      </c>
      <c r="F127" s="16" t="s">
        <v>1560</v>
      </c>
      <c r="G127" s="16"/>
      <c r="H127" s="16" t="s">
        <v>1560</v>
      </c>
      <c r="I127" s="16" t="s">
        <v>440</v>
      </c>
      <c r="J127" s="16" t="s">
        <v>440</v>
      </c>
      <c r="K127" s="16" t="s">
        <v>1560</v>
      </c>
      <c r="L127" s="16" t="s">
        <v>440</v>
      </c>
      <c r="M127" s="16" t="s">
        <v>440</v>
      </c>
      <c r="N127" s="34"/>
      <c r="P127" s="44">
        <f ca="1">IF(ISNUMBER(SEARCH(INDIRECT(CELL("address")),Q127)),MAX($P$1:P126)+1,0)</f>
        <v>0</v>
      </c>
      <c r="Q127" s="46" t="str">
        <f>Table1[[#This Row],[Portico_Specialty]]&amp;"-"&amp;Table1[[#This Row],[Code]]</f>
        <v>Clinic/Center: Urgent Care-261QU0200X</v>
      </c>
      <c r="S127" s="47" t="str">
        <f ca="1">IFERROR(VLOOKUP(ROWS($S$1:S126),$P$2:$Q$918,2,FALSE),"")</f>
        <v/>
      </c>
    </row>
    <row r="128" spans="1:19" x14ac:dyDescent="0.35">
      <c r="A128" s="16" t="s">
        <v>1561</v>
      </c>
      <c r="B128" s="16" t="s">
        <v>1562</v>
      </c>
      <c r="C128" s="16"/>
      <c r="D128" s="16" t="s">
        <v>160</v>
      </c>
      <c r="E128" s="18" t="s">
        <v>69</v>
      </c>
      <c r="F128" s="16" t="s">
        <v>440</v>
      </c>
      <c r="G128" s="16"/>
      <c r="H128" s="16" t="s">
        <v>440</v>
      </c>
      <c r="I128" s="16" t="s">
        <v>440</v>
      </c>
      <c r="J128" s="16" t="s">
        <v>440</v>
      </c>
      <c r="K128" s="16" t="s">
        <v>440</v>
      </c>
      <c r="L128" s="16" t="s">
        <v>440</v>
      </c>
      <c r="M128" s="16" t="s">
        <v>440</v>
      </c>
      <c r="N128" s="34"/>
      <c r="P128" s="44">
        <f ca="1">IF(ISNUMBER(SEARCH(INDIRECT(CELL("address")),Q128)),MAX($P$1:P127)+1,0)</f>
        <v>0</v>
      </c>
      <c r="Q128" s="46" t="str">
        <f>Table1[[#This Row],[Portico_Specialty]]&amp;"-"&amp;Table1[[#This Row],[Code]]</f>
        <v>Clinic/Center: VA-261QV0200X</v>
      </c>
      <c r="S128" s="47" t="str">
        <f ca="1">IFERROR(VLOOKUP(ROWS($S$1:S127),$P$2:$Q$918,2,FALSE),"")</f>
        <v/>
      </c>
    </row>
    <row r="129" spans="1:19" x14ac:dyDescent="0.35">
      <c r="A129" s="16" t="s">
        <v>1938</v>
      </c>
      <c r="B129" s="16" t="s">
        <v>1953</v>
      </c>
      <c r="C129" s="16"/>
      <c r="D129" s="16" t="s">
        <v>160</v>
      </c>
      <c r="E129" s="18" t="s">
        <v>69</v>
      </c>
      <c r="F129" s="16"/>
      <c r="G129" s="16"/>
      <c r="H129" s="16"/>
      <c r="I129" s="16" t="s">
        <v>1954</v>
      </c>
      <c r="J129" s="16"/>
      <c r="K129" s="16"/>
      <c r="L129" s="16"/>
      <c r="M129" s="16"/>
      <c r="N129" s="34"/>
      <c r="P129" s="44">
        <f ca="1">IF(ISNUMBER(SEARCH(INDIRECT(CELL("address")),Q129)),MAX($P$1:P128)+1,0)</f>
        <v>0</v>
      </c>
      <c r="Q129" s="46" t="str">
        <f>Table1[[#This Row],[Portico_Specialty]]&amp;"-"&amp;Table1[[#This Row],[Code]]</f>
        <v>Clinical Counselor - HCBS-AltSpec1</v>
      </c>
      <c r="S129" s="47" t="str">
        <f ca="1">IFERROR(VLOOKUP(ROWS($S$1:S128),$P$2:$Q$918,2,FALSE),"")</f>
        <v/>
      </c>
    </row>
    <row r="130" spans="1:19" x14ac:dyDescent="0.35">
      <c r="A130" s="16" t="s">
        <v>487</v>
      </c>
      <c r="B130" s="16" t="s">
        <v>488</v>
      </c>
      <c r="C130" s="16"/>
      <c r="D130" s="16" t="s">
        <v>160</v>
      </c>
      <c r="E130" s="18" t="s">
        <v>69</v>
      </c>
      <c r="F130" s="16" t="s">
        <v>85</v>
      </c>
      <c r="G130" s="16"/>
      <c r="H130" s="16" t="s">
        <v>192</v>
      </c>
      <c r="I130" s="16" t="s">
        <v>192</v>
      </c>
      <c r="J130" s="16"/>
      <c r="K130" s="16"/>
      <c r="L130" s="16"/>
      <c r="M130" s="16" t="s">
        <v>192</v>
      </c>
      <c r="N130" s="34"/>
      <c r="P130" s="44">
        <f ca="1">IF(ISNUMBER(SEARCH(INDIRECT(CELL("address")),Q130)),MAX($P$1:P129)+1,0)</f>
        <v>0</v>
      </c>
      <c r="Q130" s="46" t="str">
        <f>Table1[[#This Row],[Portico_Specialty]]&amp;"-"&amp;Table1[[#This Row],[Code]]</f>
        <v>Clinical Ethicist-174V00000X</v>
      </c>
      <c r="S130" s="47" t="str">
        <f ca="1">IFERROR(VLOOKUP(ROWS($S$1:S129),$P$2:$Q$918,2,FALSE),"")</f>
        <v/>
      </c>
    </row>
    <row r="131" spans="1:19" x14ac:dyDescent="0.35">
      <c r="A131" s="16" t="s">
        <v>1081</v>
      </c>
      <c r="B131" s="16" t="s">
        <v>1082</v>
      </c>
      <c r="C131" s="16"/>
      <c r="D131" s="16" t="s">
        <v>160</v>
      </c>
      <c r="E131" s="18" t="s">
        <v>69</v>
      </c>
      <c r="F131" s="16"/>
      <c r="G131" s="16"/>
      <c r="H131" s="16" t="s">
        <v>192</v>
      </c>
      <c r="I131" s="16" t="s">
        <v>628</v>
      </c>
      <c r="J131" s="16"/>
      <c r="K131" s="16"/>
      <c r="L131" s="16"/>
      <c r="M131" s="16" t="s">
        <v>628</v>
      </c>
      <c r="N131" s="34"/>
      <c r="P131" s="44">
        <f ca="1">IF(ISNUMBER(SEARCH(INDIRECT(CELL("address")),Q131)),MAX($P$1:P130)+1,0)</f>
        <v>0</v>
      </c>
      <c r="Q131" s="46" t="str">
        <f>Table1[[#This Row],[Portico_Specialty]]&amp;"-"&amp;Table1[[#This Row],[Code]]</f>
        <v>Clinical Exercise Physiologist-224Y00000X</v>
      </c>
      <c r="S131" s="47" t="str">
        <f ca="1">IFERROR(VLOOKUP(ROWS($S$1:S130),$P$2:$Q$918,2,FALSE),"")</f>
        <v/>
      </c>
    </row>
    <row r="132" spans="1:19" x14ac:dyDescent="0.35">
      <c r="A132" s="16" t="s">
        <v>1620</v>
      </c>
      <c r="B132" s="16" t="s">
        <v>1621</v>
      </c>
      <c r="C132" s="16"/>
      <c r="D132" s="16" t="s">
        <v>160</v>
      </c>
      <c r="E132" s="20" t="s">
        <v>101</v>
      </c>
      <c r="F132" s="16" t="s">
        <v>545</v>
      </c>
      <c r="G132" s="16"/>
      <c r="H132" s="16" t="s">
        <v>545</v>
      </c>
      <c r="I132" s="16" t="s">
        <v>545</v>
      </c>
      <c r="J132" s="16" t="s">
        <v>545</v>
      </c>
      <c r="K132" s="16" t="s">
        <v>545</v>
      </c>
      <c r="L132" s="16" t="s">
        <v>545</v>
      </c>
      <c r="M132" s="16" t="s">
        <v>545</v>
      </c>
      <c r="N132" s="34"/>
      <c r="P132" s="44">
        <f ca="1">IF(ISNUMBER(SEARCH(INDIRECT(CELL("address")),Q132)),MAX($P$1:P131)+1,0)</f>
        <v>0</v>
      </c>
      <c r="Q132" s="46" t="str">
        <f>Table1[[#This Row],[Portico_Specialty]]&amp;"-"&amp;Table1[[#This Row],[Code]]</f>
        <v>Clinical Medical Laboratory-291U00000X</v>
      </c>
      <c r="S132" s="47" t="str">
        <f ca="1">IFERROR(VLOOKUP(ROWS($S$1:S131),$P$2:$Q$918,2,FALSE),"")</f>
        <v/>
      </c>
    </row>
    <row r="133" spans="1:19" x14ac:dyDescent="0.35">
      <c r="A133" s="16" t="s">
        <v>89</v>
      </c>
      <c r="B133" s="16" t="s">
        <v>90</v>
      </c>
      <c r="C133" s="16"/>
      <c r="D133" s="16" t="s">
        <v>68</v>
      </c>
      <c r="E133" s="18" t="s">
        <v>69</v>
      </c>
      <c r="F133" s="16" t="s">
        <v>91</v>
      </c>
      <c r="G133" s="16"/>
      <c r="H133" s="16" t="s">
        <v>91</v>
      </c>
      <c r="I133" s="16" t="s">
        <v>91</v>
      </c>
      <c r="J133" s="16" t="s">
        <v>91</v>
      </c>
      <c r="K133" s="16" t="s">
        <v>92</v>
      </c>
      <c r="L133" s="16" t="s">
        <v>91</v>
      </c>
      <c r="M133" s="16" t="s">
        <v>91</v>
      </c>
      <c r="N133" s="34"/>
      <c r="P133" s="44">
        <f ca="1">IF(ISNUMBER(SEARCH(INDIRECT(CELL("address")),Q133)),MAX($P$1:P132)+1,0)</f>
        <v>0</v>
      </c>
      <c r="Q133" s="46" t="str">
        <f>Table1[[#This Row],[Portico_Specialty]]&amp;"-"&amp;Table1[[#This Row],[Code]]</f>
        <v>Clinical Neuropsychologist-103G00000X</v>
      </c>
      <c r="S133" s="47" t="str">
        <f ca="1">IFERROR(VLOOKUP(ROWS($S$1:S132),$P$2:$Q$918,2,FALSE),"")</f>
        <v/>
      </c>
    </row>
    <row r="134" spans="1:19" x14ac:dyDescent="0.35">
      <c r="A134" s="16" t="s">
        <v>93</v>
      </c>
      <c r="B134" s="16" t="s">
        <v>94</v>
      </c>
      <c r="C134" s="16"/>
      <c r="D134" s="16" t="s">
        <v>68</v>
      </c>
      <c r="E134" s="18" t="s">
        <v>69</v>
      </c>
      <c r="F134" s="16" t="s">
        <v>95</v>
      </c>
      <c r="G134" s="16"/>
      <c r="H134" s="16" t="s">
        <v>91</v>
      </c>
      <c r="I134" s="16" t="s">
        <v>91</v>
      </c>
      <c r="J134" s="16" t="s">
        <v>91</v>
      </c>
      <c r="K134" s="16" t="s">
        <v>91</v>
      </c>
      <c r="L134" s="16" t="s">
        <v>91</v>
      </c>
      <c r="M134" s="16" t="s">
        <v>91</v>
      </c>
      <c r="N134" s="34"/>
      <c r="P134" s="44">
        <f ca="1">IF(ISNUMBER(SEARCH(INDIRECT(CELL("address")),Q134)),MAX($P$1:P133)+1,0)</f>
        <v>0</v>
      </c>
      <c r="Q134" s="46" t="str">
        <f>Table1[[#This Row],[Portico_Specialty]]&amp;"-"&amp;Table1[[#This Row],[Code]]</f>
        <v>Clinical Neuropsychologist: Clinical-103GC0700X</v>
      </c>
      <c r="S134" s="47" t="str">
        <f ca="1">IFERROR(VLOOKUP(ROWS($S$1:S133),$P$2:$Q$918,2,FALSE),"")</f>
        <v/>
      </c>
    </row>
    <row r="135" spans="1:19" x14ac:dyDescent="0.35">
      <c r="A135" s="16" t="s">
        <v>1820</v>
      </c>
      <c r="B135" s="16" t="s">
        <v>1821</v>
      </c>
      <c r="C135" s="16"/>
      <c r="D135" s="20" t="s">
        <v>292</v>
      </c>
      <c r="E135" s="20" t="s">
        <v>101</v>
      </c>
      <c r="F135" s="16" t="s">
        <v>1822</v>
      </c>
      <c r="G135" s="16"/>
      <c r="H135" s="16" t="s">
        <v>1822</v>
      </c>
      <c r="I135" s="16" t="s">
        <v>1822</v>
      </c>
      <c r="J135" s="16" t="s">
        <v>1822</v>
      </c>
      <c r="K135" s="16" t="s">
        <v>1822</v>
      </c>
      <c r="L135" s="16" t="s">
        <v>1822</v>
      </c>
      <c r="M135" s="16" t="s">
        <v>1822</v>
      </c>
      <c r="N135" s="34"/>
      <c r="P135" s="44">
        <f ca="1">IF(ISNUMBER(SEARCH(INDIRECT(CELL("address")),Q135)),MAX($P$1:P134)+1,0)</f>
        <v>0</v>
      </c>
      <c r="Q135" s="46" t="str">
        <f>Table1[[#This Row],[Portico_Specialty]]&amp;"-"&amp;Table1[[#This Row],[Code]]</f>
        <v>Clinical Nurse Specialist-364S00000X</v>
      </c>
      <c r="S135" s="47" t="str">
        <f ca="1">IFERROR(VLOOKUP(ROWS($S$1:S134),$P$2:$Q$918,2,FALSE),"")</f>
        <v/>
      </c>
    </row>
    <row r="136" spans="1:19" x14ac:dyDescent="0.35">
      <c r="A136" s="16" t="s">
        <v>1823</v>
      </c>
      <c r="B136" s="16" t="s">
        <v>1824</v>
      </c>
      <c r="C136" s="16"/>
      <c r="D136" s="16" t="s">
        <v>160</v>
      </c>
      <c r="E136" s="20" t="s">
        <v>101</v>
      </c>
      <c r="F136" s="16" t="s">
        <v>1822</v>
      </c>
      <c r="G136" s="16"/>
      <c r="H136" s="16" t="s">
        <v>1822</v>
      </c>
      <c r="I136" s="16" t="s">
        <v>1822</v>
      </c>
      <c r="J136" s="16" t="s">
        <v>1822</v>
      </c>
      <c r="K136" s="16" t="s">
        <v>1822</v>
      </c>
      <c r="L136" s="16" t="s">
        <v>1822</v>
      </c>
      <c r="M136" s="16" t="s">
        <v>1822</v>
      </c>
      <c r="N136" s="34"/>
      <c r="P136" s="44">
        <f ca="1">IF(ISNUMBER(SEARCH(INDIRECT(CELL("address")),Q136)),MAX($P$1:P135)+1,0)</f>
        <v>0</v>
      </c>
      <c r="Q136" s="46" t="str">
        <f>Table1[[#This Row],[Portico_Specialty]]&amp;"-"&amp;Table1[[#This Row],[Code]]</f>
        <v>Clinical Nurse Specialist: Acute Care-364SA2100X</v>
      </c>
      <c r="S136" s="47" t="str">
        <f ca="1">IFERROR(VLOOKUP(ROWS($S$1:S135),$P$2:$Q$918,2,FALSE),"")</f>
        <v/>
      </c>
    </row>
    <row r="137" spans="1:19" x14ac:dyDescent="0.35">
      <c r="A137" s="16" t="s">
        <v>1825</v>
      </c>
      <c r="B137" s="16" t="s">
        <v>1826</v>
      </c>
      <c r="C137" s="16"/>
      <c r="D137" s="16" t="s">
        <v>160</v>
      </c>
      <c r="E137" s="20" t="s">
        <v>101</v>
      </c>
      <c r="F137" s="16" t="s">
        <v>1822</v>
      </c>
      <c r="G137" s="16"/>
      <c r="H137" s="16" t="s">
        <v>1822</v>
      </c>
      <c r="I137" s="16" t="s">
        <v>1822</v>
      </c>
      <c r="J137" s="16" t="s">
        <v>1822</v>
      </c>
      <c r="K137" s="16" t="s">
        <v>1822</v>
      </c>
      <c r="L137" s="16" t="s">
        <v>1822</v>
      </c>
      <c r="M137" s="16" t="s">
        <v>1822</v>
      </c>
      <c r="N137" s="34"/>
      <c r="P137" s="44">
        <f ca="1">IF(ISNUMBER(SEARCH(INDIRECT(CELL("address")),Q137)),MAX($P$1:P136)+1,0)</f>
        <v>0</v>
      </c>
      <c r="Q137" s="46" t="str">
        <f>Table1[[#This Row],[Portico_Specialty]]&amp;"-"&amp;Table1[[#This Row],[Code]]</f>
        <v>Clinical Nurse Specialist: Adult Health-364SA2200X</v>
      </c>
      <c r="S137" s="47" t="str">
        <f ca="1">IFERROR(VLOOKUP(ROWS($S$1:S136),$P$2:$Q$918,2,FALSE),"")</f>
        <v/>
      </c>
    </row>
    <row r="138" spans="1:19" x14ac:dyDescent="0.35">
      <c r="A138" s="16" t="s">
        <v>1831</v>
      </c>
      <c r="B138" s="16" t="s">
        <v>1832</v>
      </c>
      <c r="C138" s="16"/>
      <c r="D138" s="16" t="s">
        <v>160</v>
      </c>
      <c r="E138" s="20" t="s">
        <v>101</v>
      </c>
      <c r="F138" s="16" t="s">
        <v>1822</v>
      </c>
      <c r="G138" s="16"/>
      <c r="H138" s="16" t="s">
        <v>1822</v>
      </c>
      <c r="I138" s="16" t="s">
        <v>1822</v>
      </c>
      <c r="J138" s="16" t="s">
        <v>1822</v>
      </c>
      <c r="K138" s="16" t="s">
        <v>1822</v>
      </c>
      <c r="L138" s="16" t="s">
        <v>1822</v>
      </c>
      <c r="M138" s="16" t="s">
        <v>1822</v>
      </c>
      <c r="N138" s="34"/>
      <c r="P138" s="44">
        <f ca="1">IF(ISNUMBER(SEARCH(INDIRECT(CELL("address")),Q138)),MAX($P$1:P137)+1,0)</f>
        <v>0</v>
      </c>
      <c r="Q138" s="46" t="str">
        <f>Table1[[#This Row],[Portico_Specialty]]&amp;"-"&amp;Table1[[#This Row],[Code]]</f>
        <v>Clinical Nurse Specialist: Chronic Care-364SC2300X</v>
      </c>
      <c r="S138" s="47" t="str">
        <f ca="1">IFERROR(VLOOKUP(ROWS($S$1:S137),$P$2:$Q$918,2,FALSE),"")</f>
        <v/>
      </c>
    </row>
    <row r="139" spans="1:19" ht="29.4" x14ac:dyDescent="0.35">
      <c r="A139" s="16" t="s">
        <v>1829</v>
      </c>
      <c r="B139" s="16" t="s">
        <v>1830</v>
      </c>
      <c r="C139" s="16"/>
      <c r="D139" s="20" t="s">
        <v>292</v>
      </c>
      <c r="E139" s="20" t="s">
        <v>101</v>
      </c>
      <c r="F139" s="16" t="s">
        <v>1822</v>
      </c>
      <c r="G139" s="16"/>
      <c r="H139" s="16" t="s">
        <v>1822</v>
      </c>
      <c r="I139" s="16" t="s">
        <v>1822</v>
      </c>
      <c r="J139" s="16" t="s">
        <v>1822</v>
      </c>
      <c r="K139" s="16" t="s">
        <v>1822</v>
      </c>
      <c r="L139" s="16" t="s">
        <v>1822</v>
      </c>
      <c r="M139" s="16" t="s">
        <v>1822</v>
      </c>
      <c r="N139" s="34"/>
      <c r="P139" s="44">
        <f ca="1">IF(ISNUMBER(SEARCH(INDIRECT(CELL("address")),Q139)),MAX($P$1:P138)+1,0)</f>
        <v>0</v>
      </c>
      <c r="Q139" s="46" t="str">
        <f>Table1[[#This Row],[Portico_Specialty]]&amp;"-"&amp;Table1[[#This Row],[Code]]</f>
        <v>Clinical Nurse Specialist: Community Health/Public Health-364SC1501X</v>
      </c>
      <c r="S139" s="47" t="str">
        <f ca="1">IFERROR(VLOOKUP(ROWS($S$1:S138),$P$2:$Q$918,2,FALSE),"")</f>
        <v/>
      </c>
    </row>
    <row r="140" spans="1:19" x14ac:dyDescent="0.35">
      <c r="A140" s="16" t="s">
        <v>1827</v>
      </c>
      <c r="B140" s="16" t="s">
        <v>1828</v>
      </c>
      <c r="C140" s="16"/>
      <c r="D140" s="16" t="s">
        <v>160</v>
      </c>
      <c r="E140" s="20" t="s">
        <v>101</v>
      </c>
      <c r="F140" s="16" t="s">
        <v>1822</v>
      </c>
      <c r="G140" s="16"/>
      <c r="H140" s="16" t="s">
        <v>1822</v>
      </c>
      <c r="I140" s="16" t="s">
        <v>1822</v>
      </c>
      <c r="J140" s="16" t="s">
        <v>1822</v>
      </c>
      <c r="K140" s="16" t="s">
        <v>1822</v>
      </c>
      <c r="L140" s="16" t="s">
        <v>1822</v>
      </c>
      <c r="M140" s="16" t="s">
        <v>1822</v>
      </c>
      <c r="N140" s="34"/>
      <c r="P140" s="44">
        <f ca="1">IF(ISNUMBER(SEARCH(INDIRECT(CELL("address")),Q140)),MAX($P$1:P139)+1,0)</f>
        <v>0</v>
      </c>
      <c r="Q140" s="46" t="str">
        <f>Table1[[#This Row],[Portico_Specialty]]&amp;"-"&amp;Table1[[#This Row],[Code]]</f>
        <v>Clinical Nurse Specialist: Critical Care Medicine-364SC0200X</v>
      </c>
      <c r="S140" s="47" t="str">
        <f ca="1">IFERROR(VLOOKUP(ROWS($S$1:S139),$P$2:$Q$918,2,FALSE),"")</f>
        <v/>
      </c>
    </row>
    <row r="141" spans="1:19" x14ac:dyDescent="0.35">
      <c r="A141" s="16" t="s">
        <v>1833</v>
      </c>
      <c r="B141" s="16" t="s">
        <v>1834</v>
      </c>
      <c r="C141" s="16"/>
      <c r="D141" s="16" t="s">
        <v>160</v>
      </c>
      <c r="E141" s="20" t="s">
        <v>101</v>
      </c>
      <c r="F141" s="16" t="s">
        <v>1822</v>
      </c>
      <c r="G141" s="16"/>
      <c r="H141" s="16" t="s">
        <v>1822</v>
      </c>
      <c r="I141" s="16" t="s">
        <v>1822</v>
      </c>
      <c r="J141" s="16" t="s">
        <v>1822</v>
      </c>
      <c r="K141" s="16" t="s">
        <v>1822</v>
      </c>
      <c r="L141" s="16" t="s">
        <v>1822</v>
      </c>
      <c r="M141" s="16" t="s">
        <v>1822</v>
      </c>
      <c r="N141" s="34"/>
      <c r="P141" s="44">
        <f ca="1">IF(ISNUMBER(SEARCH(INDIRECT(CELL("address")),Q141)),MAX($P$1:P140)+1,0)</f>
        <v>0</v>
      </c>
      <c r="Q141" s="46" t="str">
        <f>Table1[[#This Row],[Portico_Specialty]]&amp;"-"&amp;Table1[[#This Row],[Code]]</f>
        <v>Clinical Nurse Specialist: Emergency-364SE0003X</v>
      </c>
      <c r="S141" s="47" t="str">
        <f ca="1">IFERROR(VLOOKUP(ROWS($S$1:S140),$P$2:$Q$918,2,FALSE),"")</f>
        <v/>
      </c>
    </row>
    <row r="142" spans="1:19" x14ac:dyDescent="0.35">
      <c r="A142" s="16" t="s">
        <v>1835</v>
      </c>
      <c r="B142" s="16" t="s">
        <v>1836</v>
      </c>
      <c r="C142" s="16"/>
      <c r="D142" s="16" t="s">
        <v>160</v>
      </c>
      <c r="E142" s="20" t="s">
        <v>101</v>
      </c>
      <c r="F142" s="16" t="s">
        <v>1822</v>
      </c>
      <c r="G142" s="16"/>
      <c r="H142" s="16" t="s">
        <v>1822</v>
      </c>
      <c r="I142" s="16" t="s">
        <v>1822</v>
      </c>
      <c r="J142" s="16" t="s">
        <v>1822</v>
      </c>
      <c r="K142" s="16" t="s">
        <v>1822</v>
      </c>
      <c r="L142" s="16" t="s">
        <v>1822</v>
      </c>
      <c r="M142" s="16" t="s">
        <v>1822</v>
      </c>
      <c r="N142" s="34"/>
      <c r="P142" s="44">
        <f ca="1">IF(ISNUMBER(SEARCH(INDIRECT(CELL("address")),Q142)),MAX($P$1:P141)+1,0)</f>
        <v>0</v>
      </c>
      <c r="Q142" s="46" t="str">
        <f>Table1[[#This Row],[Portico_Specialty]]&amp;"-"&amp;Table1[[#This Row],[Code]]</f>
        <v>Clinical Nurse Specialist: Ethics-364SE1400X</v>
      </c>
      <c r="S142" s="47" t="str">
        <f ca="1">IFERROR(VLOOKUP(ROWS($S$1:S141),$P$2:$Q$918,2,FALSE),"")</f>
        <v/>
      </c>
    </row>
    <row r="143" spans="1:19" x14ac:dyDescent="0.35">
      <c r="A143" s="16" t="s">
        <v>1837</v>
      </c>
      <c r="B143" s="16" t="s">
        <v>1838</v>
      </c>
      <c r="C143" s="16"/>
      <c r="D143" s="16" t="s">
        <v>160</v>
      </c>
      <c r="E143" s="20" t="s">
        <v>101</v>
      </c>
      <c r="F143" s="16" t="s">
        <v>1822</v>
      </c>
      <c r="G143" s="16"/>
      <c r="H143" s="16" t="s">
        <v>1822</v>
      </c>
      <c r="I143" s="16" t="s">
        <v>1822</v>
      </c>
      <c r="J143" s="16" t="s">
        <v>1822</v>
      </c>
      <c r="K143" s="16" t="s">
        <v>1822</v>
      </c>
      <c r="L143" s="16" t="s">
        <v>1822</v>
      </c>
      <c r="M143" s="16" t="s">
        <v>1822</v>
      </c>
      <c r="N143" s="34"/>
      <c r="P143" s="44">
        <f ca="1">IF(ISNUMBER(SEARCH(INDIRECT(CELL("address")),Q143)),MAX($P$1:P142)+1,0)</f>
        <v>0</v>
      </c>
      <c r="Q143" s="46" t="str">
        <f>Table1[[#This Row],[Portico_Specialty]]&amp;"-"&amp;Table1[[#This Row],[Code]]</f>
        <v>Clinical Nurse Specialist: Family Health-364SF0001X</v>
      </c>
      <c r="S143" s="47" t="str">
        <f ca="1">IFERROR(VLOOKUP(ROWS($S$1:S142),$P$2:$Q$918,2,FALSE),"")</f>
        <v/>
      </c>
    </row>
    <row r="144" spans="1:19" x14ac:dyDescent="0.35">
      <c r="A144" s="16" t="s">
        <v>1839</v>
      </c>
      <c r="B144" s="16" t="s">
        <v>1840</v>
      </c>
      <c r="C144" s="16"/>
      <c r="D144" s="16" t="s">
        <v>160</v>
      </c>
      <c r="E144" s="20" t="s">
        <v>101</v>
      </c>
      <c r="F144" s="16" t="s">
        <v>1822</v>
      </c>
      <c r="G144" s="16"/>
      <c r="H144" s="16" t="s">
        <v>1822</v>
      </c>
      <c r="I144" s="16" t="s">
        <v>1822</v>
      </c>
      <c r="J144" s="16" t="s">
        <v>1822</v>
      </c>
      <c r="K144" s="16" t="s">
        <v>1822</v>
      </c>
      <c r="L144" s="16" t="s">
        <v>1822</v>
      </c>
      <c r="M144" s="16" t="s">
        <v>1822</v>
      </c>
      <c r="N144" s="34"/>
      <c r="P144" s="44">
        <f ca="1">IF(ISNUMBER(SEARCH(INDIRECT(CELL("address")),Q144)),MAX($P$1:P143)+1,0)</f>
        <v>0</v>
      </c>
      <c r="Q144" s="46" t="str">
        <f>Table1[[#This Row],[Portico_Specialty]]&amp;"-"&amp;Table1[[#This Row],[Code]]</f>
        <v>Clinical Nurse Specialist: Gerontology-364SG0600X</v>
      </c>
      <c r="S144" s="47" t="str">
        <f ca="1">IFERROR(VLOOKUP(ROWS($S$1:S143),$P$2:$Q$918,2,FALSE),"")</f>
        <v/>
      </c>
    </row>
    <row r="145" spans="1:19" x14ac:dyDescent="0.35">
      <c r="A145" s="16" t="s">
        <v>1843</v>
      </c>
      <c r="B145" s="16" t="s">
        <v>1844</v>
      </c>
      <c r="C145" s="16"/>
      <c r="D145" s="16" t="s">
        <v>160</v>
      </c>
      <c r="E145" s="20" t="s">
        <v>101</v>
      </c>
      <c r="F145" s="16" t="s">
        <v>1822</v>
      </c>
      <c r="G145" s="16"/>
      <c r="H145" s="16" t="s">
        <v>1822</v>
      </c>
      <c r="I145" s="16" t="s">
        <v>1822</v>
      </c>
      <c r="J145" s="16" t="s">
        <v>1822</v>
      </c>
      <c r="K145" s="16" t="s">
        <v>1822</v>
      </c>
      <c r="L145" s="16" t="s">
        <v>1822</v>
      </c>
      <c r="M145" s="16" t="s">
        <v>1822</v>
      </c>
      <c r="N145" s="34"/>
      <c r="P145" s="44">
        <f ca="1">IF(ISNUMBER(SEARCH(INDIRECT(CELL("address")),Q145)),MAX($P$1:P144)+1,0)</f>
        <v>0</v>
      </c>
      <c r="Q145" s="46" t="str">
        <f>Table1[[#This Row],[Portico_Specialty]]&amp;"-"&amp;Table1[[#This Row],[Code]]</f>
        <v>Clinical Nurse Specialist: Holistic-364SH1100X</v>
      </c>
      <c r="S145" s="47" t="str">
        <f ca="1">IFERROR(VLOOKUP(ROWS($S$1:S144),$P$2:$Q$918,2,FALSE),"")</f>
        <v/>
      </c>
    </row>
    <row r="146" spans="1:19" x14ac:dyDescent="0.35">
      <c r="A146" s="16" t="s">
        <v>1841</v>
      </c>
      <c r="B146" s="16" t="s">
        <v>1842</v>
      </c>
      <c r="C146" s="16"/>
      <c r="D146" s="16" t="s">
        <v>160</v>
      </c>
      <c r="E146" s="20" t="s">
        <v>101</v>
      </c>
      <c r="F146" s="16" t="s">
        <v>1822</v>
      </c>
      <c r="G146" s="16"/>
      <c r="H146" s="16" t="s">
        <v>1822</v>
      </c>
      <c r="I146" s="16" t="s">
        <v>1822</v>
      </c>
      <c r="J146" s="16" t="s">
        <v>1822</v>
      </c>
      <c r="K146" s="16" t="s">
        <v>1822</v>
      </c>
      <c r="L146" s="16" t="s">
        <v>1822</v>
      </c>
      <c r="M146" s="16" t="s">
        <v>1822</v>
      </c>
      <c r="N146" s="34"/>
      <c r="P146" s="44">
        <f ca="1">IF(ISNUMBER(SEARCH(INDIRECT(CELL("address")),Q146)),MAX($P$1:P145)+1,0)</f>
        <v>0</v>
      </c>
      <c r="Q146" s="46" t="str">
        <f>Table1[[#This Row],[Portico_Specialty]]&amp;"-"&amp;Table1[[#This Row],[Code]]</f>
        <v>Clinical Nurse Specialist: Home Health-364SH0200X</v>
      </c>
      <c r="S146" s="47" t="str">
        <f ca="1">IFERROR(VLOOKUP(ROWS($S$1:S145),$P$2:$Q$918,2,FALSE),"")</f>
        <v/>
      </c>
    </row>
    <row r="147" spans="1:19" x14ac:dyDescent="0.35">
      <c r="A147" s="16" t="s">
        <v>1845</v>
      </c>
      <c r="B147" s="16" t="s">
        <v>1846</v>
      </c>
      <c r="C147" s="16"/>
      <c r="D147" s="16" t="s">
        <v>160</v>
      </c>
      <c r="E147" s="20" t="s">
        <v>101</v>
      </c>
      <c r="F147" s="16" t="s">
        <v>1822</v>
      </c>
      <c r="G147" s="16"/>
      <c r="H147" s="16" t="s">
        <v>1822</v>
      </c>
      <c r="I147" s="16" t="s">
        <v>1822</v>
      </c>
      <c r="J147" s="16" t="s">
        <v>1822</v>
      </c>
      <c r="K147" s="16" t="s">
        <v>1822</v>
      </c>
      <c r="L147" s="16" t="s">
        <v>1822</v>
      </c>
      <c r="M147" s="16" t="s">
        <v>1822</v>
      </c>
      <c r="N147" s="34"/>
      <c r="P147" s="44">
        <f ca="1">IF(ISNUMBER(SEARCH(INDIRECT(CELL("address")),Q147)),MAX($P$1:P146)+1,0)</f>
        <v>0</v>
      </c>
      <c r="Q147" s="46" t="str">
        <f>Table1[[#This Row],[Portico_Specialty]]&amp;"-"&amp;Table1[[#This Row],[Code]]</f>
        <v>Clinical Nurse Specialist: Informatics-364SI0800X</v>
      </c>
      <c r="S147" s="47" t="str">
        <f ca="1">IFERROR(VLOOKUP(ROWS($S$1:S146),$P$2:$Q$918,2,FALSE),"")</f>
        <v/>
      </c>
    </row>
    <row r="148" spans="1:19" x14ac:dyDescent="0.35">
      <c r="A148" s="16" t="s">
        <v>1847</v>
      </c>
      <c r="B148" s="16" t="s">
        <v>1848</v>
      </c>
      <c r="C148" s="16"/>
      <c r="D148" s="16" t="s">
        <v>160</v>
      </c>
      <c r="E148" s="20" t="s">
        <v>101</v>
      </c>
      <c r="F148" s="16" t="s">
        <v>1822</v>
      </c>
      <c r="G148" s="16"/>
      <c r="H148" s="16" t="s">
        <v>1822</v>
      </c>
      <c r="I148" s="16" t="s">
        <v>1822</v>
      </c>
      <c r="J148" s="16" t="s">
        <v>1822</v>
      </c>
      <c r="K148" s="16" t="s">
        <v>1822</v>
      </c>
      <c r="L148" s="16" t="s">
        <v>1822</v>
      </c>
      <c r="M148" s="16" t="s">
        <v>1822</v>
      </c>
      <c r="N148" s="34"/>
      <c r="P148" s="44">
        <f ca="1">IF(ISNUMBER(SEARCH(INDIRECT(CELL("address")),Q148)),MAX($P$1:P147)+1,0)</f>
        <v>0</v>
      </c>
      <c r="Q148" s="46" t="str">
        <f>Table1[[#This Row],[Portico_Specialty]]&amp;"-"&amp;Table1[[#This Row],[Code]]</f>
        <v>Clinical Nurse Specialist: Long-Term Care-364SL0600X</v>
      </c>
      <c r="S148" s="47" t="str">
        <f ca="1">IFERROR(VLOOKUP(ROWS($S$1:S147),$P$2:$Q$918,2,FALSE),"")</f>
        <v/>
      </c>
    </row>
    <row r="149" spans="1:19" x14ac:dyDescent="0.35">
      <c r="A149" s="16" t="s">
        <v>1849</v>
      </c>
      <c r="B149" s="16" t="s">
        <v>1850</v>
      </c>
      <c r="C149" s="16"/>
      <c r="D149" s="16" t="s">
        <v>160</v>
      </c>
      <c r="E149" s="20" t="s">
        <v>101</v>
      </c>
      <c r="F149" s="16" t="s">
        <v>1822</v>
      </c>
      <c r="G149" s="16"/>
      <c r="H149" s="16" t="s">
        <v>1822</v>
      </c>
      <c r="I149" s="16" t="s">
        <v>1822</v>
      </c>
      <c r="J149" s="16" t="s">
        <v>1822</v>
      </c>
      <c r="K149" s="16" t="s">
        <v>1822</v>
      </c>
      <c r="L149" s="16" t="s">
        <v>1822</v>
      </c>
      <c r="M149" s="16" t="s">
        <v>1822</v>
      </c>
      <c r="N149" s="34"/>
      <c r="P149" s="44">
        <f ca="1">IF(ISNUMBER(SEARCH(INDIRECT(CELL("address")),Q149)),MAX($P$1:P148)+1,0)</f>
        <v>0</v>
      </c>
      <c r="Q149" s="46" t="str">
        <f>Table1[[#This Row],[Portico_Specialty]]&amp;"-"&amp;Table1[[#This Row],[Code]]</f>
        <v>Clinical Nurse Specialist: Medical-Surgical-364SM0705X</v>
      </c>
      <c r="S149" s="47" t="str">
        <f ca="1">IFERROR(VLOOKUP(ROWS($S$1:S148),$P$2:$Q$918,2,FALSE),"")</f>
        <v/>
      </c>
    </row>
    <row r="150" spans="1:19" x14ac:dyDescent="0.35">
      <c r="A150" s="16" t="s">
        <v>1851</v>
      </c>
      <c r="B150" s="16" t="s">
        <v>1852</v>
      </c>
      <c r="C150" s="16"/>
      <c r="D150" s="16" t="s">
        <v>160</v>
      </c>
      <c r="E150" s="20" t="s">
        <v>101</v>
      </c>
      <c r="F150" s="16" t="s">
        <v>1822</v>
      </c>
      <c r="G150" s="16"/>
      <c r="H150" s="16" t="s">
        <v>1822</v>
      </c>
      <c r="I150" s="16" t="s">
        <v>1822</v>
      </c>
      <c r="J150" s="16" t="s">
        <v>1822</v>
      </c>
      <c r="K150" s="16" t="s">
        <v>1822</v>
      </c>
      <c r="L150" s="16" t="s">
        <v>1822</v>
      </c>
      <c r="M150" s="16" t="s">
        <v>1822</v>
      </c>
      <c r="N150" s="34"/>
      <c r="P150" s="44">
        <f ca="1">IF(ISNUMBER(SEARCH(INDIRECT(CELL("address")),Q150)),MAX($P$1:P149)+1,0)</f>
        <v>0</v>
      </c>
      <c r="Q150" s="46" t="str">
        <f>Table1[[#This Row],[Portico_Specialty]]&amp;"-"&amp;Table1[[#This Row],[Code]]</f>
        <v>Clinical Nurse Specialist: Neonatal-364SN0000X</v>
      </c>
      <c r="S150" s="47" t="str">
        <f ca="1">IFERROR(VLOOKUP(ROWS($S$1:S149),$P$2:$Q$918,2,FALSE),"")</f>
        <v/>
      </c>
    </row>
    <row r="151" spans="1:19" x14ac:dyDescent="0.35">
      <c r="A151" s="16" t="s">
        <v>1853</v>
      </c>
      <c r="B151" s="16" t="s">
        <v>1854</v>
      </c>
      <c r="C151" s="16"/>
      <c r="D151" s="16" t="s">
        <v>160</v>
      </c>
      <c r="E151" s="20" t="s">
        <v>101</v>
      </c>
      <c r="F151" s="16" t="s">
        <v>1822</v>
      </c>
      <c r="G151" s="16"/>
      <c r="H151" s="16" t="s">
        <v>1822</v>
      </c>
      <c r="I151" s="16" t="s">
        <v>1822</v>
      </c>
      <c r="J151" s="16" t="s">
        <v>1822</v>
      </c>
      <c r="K151" s="16" t="s">
        <v>1822</v>
      </c>
      <c r="L151" s="16" t="s">
        <v>1822</v>
      </c>
      <c r="M151" s="16" t="s">
        <v>1822</v>
      </c>
      <c r="N151" s="34"/>
      <c r="P151" s="44">
        <f ca="1">IF(ISNUMBER(SEARCH(INDIRECT(CELL("address")),Q151)),MAX($P$1:P150)+1,0)</f>
        <v>0</v>
      </c>
      <c r="Q151" s="46" t="str">
        <f>Table1[[#This Row],[Portico_Specialty]]&amp;"-"&amp;Table1[[#This Row],[Code]]</f>
        <v>Clinical Nurse Specialist: Neuroscience-364SN0800X</v>
      </c>
      <c r="S151" s="47" t="str">
        <f ca="1">IFERROR(VLOOKUP(ROWS($S$1:S150),$P$2:$Q$918,2,FALSE),"")</f>
        <v/>
      </c>
    </row>
    <row r="152" spans="1:19" x14ac:dyDescent="0.35">
      <c r="A152" s="16" t="s">
        <v>1883</v>
      </c>
      <c r="B152" s="16" t="s">
        <v>1884</v>
      </c>
      <c r="C152" s="16"/>
      <c r="D152" s="16" t="s">
        <v>160</v>
      </c>
      <c r="E152" s="20" t="s">
        <v>101</v>
      </c>
      <c r="F152" s="16" t="s">
        <v>1822</v>
      </c>
      <c r="G152" s="16"/>
      <c r="H152" s="16" t="s">
        <v>1822</v>
      </c>
      <c r="I152" s="16" t="s">
        <v>1822</v>
      </c>
      <c r="J152" s="16" t="s">
        <v>1822</v>
      </c>
      <c r="K152" s="16" t="s">
        <v>1822</v>
      </c>
      <c r="L152" s="16" t="s">
        <v>1822</v>
      </c>
      <c r="M152" s="16" t="s">
        <v>1822</v>
      </c>
      <c r="N152" s="34"/>
      <c r="P152" s="44">
        <f ca="1">IF(ISNUMBER(SEARCH(INDIRECT(CELL("address")),Q152)),MAX($P$1:P151)+1,0)</f>
        <v>0</v>
      </c>
      <c r="Q152" s="46" t="str">
        <f>Table1[[#This Row],[Portico_Specialty]]&amp;"-"&amp;Table1[[#This Row],[Code]]</f>
        <v>Clinical Nurse Specialist: Occupational Health-364SX0106X</v>
      </c>
      <c r="S152" s="47" t="str">
        <f ca="1">IFERROR(VLOOKUP(ROWS($S$1:S151),$P$2:$Q$918,2,FALSE),"")</f>
        <v/>
      </c>
    </row>
    <row r="153" spans="1:19" x14ac:dyDescent="0.35">
      <c r="A153" s="16" t="s">
        <v>1885</v>
      </c>
      <c r="B153" s="16" t="s">
        <v>1886</v>
      </c>
      <c r="C153" s="16"/>
      <c r="D153" s="16" t="s">
        <v>160</v>
      </c>
      <c r="E153" s="20" t="s">
        <v>101</v>
      </c>
      <c r="F153" s="16" t="s">
        <v>1822</v>
      </c>
      <c r="G153" s="16"/>
      <c r="H153" s="16" t="s">
        <v>1822</v>
      </c>
      <c r="I153" s="16" t="s">
        <v>1822</v>
      </c>
      <c r="J153" s="16" t="s">
        <v>1822</v>
      </c>
      <c r="K153" s="16" t="s">
        <v>1822</v>
      </c>
      <c r="L153" s="16" t="s">
        <v>1822</v>
      </c>
      <c r="M153" s="16" t="s">
        <v>1822</v>
      </c>
      <c r="N153" s="34"/>
      <c r="P153" s="44">
        <f ca="1">IF(ISNUMBER(SEARCH(INDIRECT(CELL("address")),Q153)),MAX($P$1:P152)+1,0)</f>
        <v>0</v>
      </c>
      <c r="Q153" s="46" t="str">
        <f>Table1[[#This Row],[Portico_Specialty]]&amp;"-"&amp;Table1[[#This Row],[Code]]</f>
        <v>Clinical Nurse Specialist: Oncology-364SX0200X</v>
      </c>
      <c r="S153" s="47" t="str">
        <f ca="1">IFERROR(VLOOKUP(ROWS($S$1:S152),$P$2:$Q$918,2,FALSE),"")</f>
        <v/>
      </c>
    </row>
    <row r="154" spans="1:19" x14ac:dyDescent="0.35">
      <c r="A154" s="16" t="s">
        <v>1887</v>
      </c>
      <c r="B154" s="16" t="s">
        <v>1888</v>
      </c>
      <c r="C154" s="16"/>
      <c r="D154" s="16" t="s">
        <v>160</v>
      </c>
      <c r="E154" s="20" t="s">
        <v>101</v>
      </c>
      <c r="F154" s="16" t="s">
        <v>1822</v>
      </c>
      <c r="G154" s="16"/>
      <c r="H154" s="16" t="s">
        <v>1822</v>
      </c>
      <c r="I154" s="16" t="s">
        <v>1822</v>
      </c>
      <c r="J154" s="16" t="s">
        <v>1822</v>
      </c>
      <c r="K154" s="16" t="s">
        <v>1822</v>
      </c>
      <c r="L154" s="16" t="s">
        <v>1822</v>
      </c>
      <c r="M154" s="16" t="s">
        <v>1822</v>
      </c>
      <c r="N154" s="34"/>
      <c r="P154" s="44">
        <f ca="1">IF(ISNUMBER(SEARCH(INDIRECT(CELL("address")),Q154)),MAX($P$1:P153)+1,0)</f>
        <v>0</v>
      </c>
      <c r="Q154" s="46" t="str">
        <f>Table1[[#This Row],[Portico_Specialty]]&amp;"-"&amp;Table1[[#This Row],[Code]]</f>
        <v>Clinical Nurse Specialist: Oncology, Pediatrics-364SX0204X</v>
      </c>
      <c r="S154" s="47" t="str">
        <f ca="1">IFERROR(VLOOKUP(ROWS($S$1:S153),$P$2:$Q$918,2,FALSE),"")</f>
        <v/>
      </c>
    </row>
    <row r="155" spans="1:19" x14ac:dyDescent="0.35">
      <c r="A155" s="16" t="s">
        <v>1855</v>
      </c>
      <c r="B155" s="16" t="s">
        <v>1856</v>
      </c>
      <c r="C155" s="16"/>
      <c r="D155" s="16" t="s">
        <v>160</v>
      </c>
      <c r="E155" s="20" t="s">
        <v>101</v>
      </c>
      <c r="F155" s="16" t="s">
        <v>1822</v>
      </c>
      <c r="G155" s="16"/>
      <c r="H155" s="16" t="s">
        <v>1822</v>
      </c>
      <c r="I155" s="16" t="s">
        <v>1822</v>
      </c>
      <c r="J155" s="16" t="s">
        <v>1822</v>
      </c>
      <c r="K155" s="16" t="s">
        <v>1822</v>
      </c>
      <c r="L155" s="16" t="s">
        <v>1822</v>
      </c>
      <c r="M155" s="16" t="s">
        <v>1822</v>
      </c>
      <c r="N155" s="34"/>
      <c r="P155" s="44">
        <f ca="1">IF(ISNUMBER(SEARCH(INDIRECT(CELL("address")),Q155)),MAX($P$1:P154)+1,0)</f>
        <v>0</v>
      </c>
      <c r="Q155" s="46" t="str">
        <f>Table1[[#This Row],[Portico_Specialty]]&amp;"-"&amp;Table1[[#This Row],[Code]]</f>
        <v>Clinical Nurse Specialist: Pediatrics-364SP0200X</v>
      </c>
      <c r="S155" s="47" t="str">
        <f ca="1">IFERROR(VLOOKUP(ROWS($S$1:S154),$P$2:$Q$918,2,FALSE),"")</f>
        <v/>
      </c>
    </row>
    <row r="156" spans="1:19" x14ac:dyDescent="0.35">
      <c r="A156" s="16" t="s">
        <v>1871</v>
      </c>
      <c r="B156" s="16" t="s">
        <v>1872</v>
      </c>
      <c r="C156" s="16"/>
      <c r="D156" s="16" t="s">
        <v>160</v>
      </c>
      <c r="E156" s="20" t="s">
        <v>101</v>
      </c>
      <c r="F156" s="16" t="s">
        <v>1822</v>
      </c>
      <c r="G156" s="16"/>
      <c r="H156" s="16" t="s">
        <v>1822</v>
      </c>
      <c r="I156" s="16" t="s">
        <v>1822</v>
      </c>
      <c r="J156" s="16" t="s">
        <v>1822</v>
      </c>
      <c r="K156" s="16" t="s">
        <v>1822</v>
      </c>
      <c r="L156" s="16" t="s">
        <v>1822</v>
      </c>
      <c r="M156" s="16" t="s">
        <v>1822</v>
      </c>
      <c r="N156" s="34"/>
      <c r="P156" s="44">
        <f ca="1">IF(ISNUMBER(SEARCH(INDIRECT(CELL("address")),Q156)),MAX($P$1:P155)+1,0)</f>
        <v>0</v>
      </c>
      <c r="Q156" s="46" t="str">
        <f>Table1[[#This Row],[Portico_Specialty]]&amp;"-"&amp;Table1[[#This Row],[Code]]</f>
        <v>Clinical Nurse Specialist: Perinatal-364SP1700X</v>
      </c>
      <c r="S156" s="47" t="str">
        <f ca="1">IFERROR(VLOOKUP(ROWS($S$1:S155),$P$2:$Q$918,2,FALSE),"")</f>
        <v/>
      </c>
    </row>
    <row r="157" spans="1:19" x14ac:dyDescent="0.35">
      <c r="A157" s="16" t="s">
        <v>1873</v>
      </c>
      <c r="B157" s="16" t="s">
        <v>1874</v>
      </c>
      <c r="C157" s="16"/>
      <c r="D157" s="16" t="s">
        <v>160</v>
      </c>
      <c r="E157" s="20" t="s">
        <v>101</v>
      </c>
      <c r="F157" s="16" t="s">
        <v>1822</v>
      </c>
      <c r="G157" s="16"/>
      <c r="H157" s="16" t="s">
        <v>1822</v>
      </c>
      <c r="I157" s="16" t="s">
        <v>1822</v>
      </c>
      <c r="J157" s="16" t="s">
        <v>1822</v>
      </c>
      <c r="K157" s="16" t="s">
        <v>1822</v>
      </c>
      <c r="L157" s="16" t="s">
        <v>1822</v>
      </c>
      <c r="M157" s="16" t="s">
        <v>1822</v>
      </c>
      <c r="N157" s="34"/>
      <c r="P157" s="44">
        <f ca="1">IF(ISNUMBER(SEARCH(INDIRECT(CELL("address")),Q157)),MAX($P$1:P156)+1,0)</f>
        <v>0</v>
      </c>
      <c r="Q157" s="46" t="str">
        <f>Table1[[#This Row],[Portico_Specialty]]&amp;"-"&amp;Table1[[#This Row],[Code]]</f>
        <v>Clinical Nurse Specialist: Perioperative-364SP2800X</v>
      </c>
      <c r="S157" s="47" t="str">
        <f ca="1">IFERROR(VLOOKUP(ROWS($S$1:S156),$P$2:$Q$918,2,FALSE),"")</f>
        <v/>
      </c>
    </row>
    <row r="158" spans="1:19" x14ac:dyDescent="0.35">
      <c r="A158" s="16" t="s">
        <v>1859</v>
      </c>
      <c r="B158" s="16" t="s">
        <v>1860</v>
      </c>
      <c r="C158" s="16"/>
      <c r="D158" s="16" t="s">
        <v>68</v>
      </c>
      <c r="E158" s="20" t="s">
        <v>101</v>
      </c>
      <c r="F158" s="16" t="s">
        <v>1822</v>
      </c>
      <c r="G158" s="16"/>
      <c r="H158" s="16" t="s">
        <v>1822</v>
      </c>
      <c r="I158" s="16" t="s">
        <v>1822</v>
      </c>
      <c r="J158" s="16" t="s">
        <v>1822</v>
      </c>
      <c r="K158" s="16" t="s">
        <v>1822</v>
      </c>
      <c r="L158" s="16" t="s">
        <v>1822</v>
      </c>
      <c r="M158" s="16" t="s">
        <v>1822</v>
      </c>
      <c r="N158" s="34"/>
      <c r="P158" s="44">
        <f ca="1">IF(ISNUMBER(SEARCH(INDIRECT(CELL("address")),Q158)),MAX($P$1:P157)+1,0)</f>
        <v>0</v>
      </c>
      <c r="Q158" s="46" t="str">
        <f>Table1[[#This Row],[Portico_Specialty]]&amp;"-"&amp;Table1[[#This Row],[Code]]</f>
        <v>Clinical Nurse Specialist: Psych/Mental Health-364SP0808X</v>
      </c>
      <c r="S158" s="47" t="str">
        <f ca="1">IFERROR(VLOOKUP(ROWS($S$1:S157),$P$2:$Q$918,2,FALSE),"")</f>
        <v/>
      </c>
    </row>
    <row r="159" spans="1:19" ht="29.4" x14ac:dyDescent="0.35">
      <c r="A159" s="16" t="s">
        <v>1861</v>
      </c>
      <c r="B159" s="16" t="s">
        <v>1862</v>
      </c>
      <c r="C159" s="16"/>
      <c r="D159" s="16" t="s">
        <v>68</v>
      </c>
      <c r="E159" s="20" t="s">
        <v>101</v>
      </c>
      <c r="F159" s="16" t="s">
        <v>1822</v>
      </c>
      <c r="G159" s="16"/>
      <c r="H159" s="16" t="s">
        <v>1822</v>
      </c>
      <c r="I159" s="16" t="s">
        <v>1822</v>
      </c>
      <c r="J159" s="16" t="s">
        <v>1822</v>
      </c>
      <c r="K159" s="16" t="s">
        <v>1822</v>
      </c>
      <c r="L159" s="16" t="s">
        <v>1822</v>
      </c>
      <c r="M159" s="16" t="s">
        <v>1822</v>
      </c>
      <c r="N159" s="34"/>
      <c r="P159" s="44">
        <f ca="1">IF(ISNUMBER(SEARCH(INDIRECT(CELL("address")),Q159)),MAX($P$1:P158)+1,0)</f>
        <v>0</v>
      </c>
      <c r="Q159" s="46" t="str">
        <f>Table1[[#This Row],[Portico_Specialty]]&amp;"-"&amp;Table1[[#This Row],[Code]]</f>
        <v>Clinical Nurse Specialist: Psych/Mental Health, Adult-364SP0809X</v>
      </c>
      <c r="S159" s="47" t="str">
        <f ca="1">IFERROR(VLOOKUP(ROWS($S$1:S158),$P$2:$Q$918,2,FALSE),"")</f>
        <v/>
      </c>
    </row>
    <row r="160" spans="1:19" ht="29.4" x14ac:dyDescent="0.35">
      <c r="A160" s="16" t="s">
        <v>1857</v>
      </c>
      <c r="B160" s="16" t="s">
        <v>1858</v>
      </c>
      <c r="C160" s="16"/>
      <c r="D160" s="16" t="s">
        <v>68</v>
      </c>
      <c r="E160" s="20" t="s">
        <v>101</v>
      </c>
      <c r="F160" s="16" t="s">
        <v>1822</v>
      </c>
      <c r="G160" s="16"/>
      <c r="H160" s="16" t="s">
        <v>1822</v>
      </c>
      <c r="I160" s="16" t="s">
        <v>1822</v>
      </c>
      <c r="J160" s="16" t="s">
        <v>1822</v>
      </c>
      <c r="K160" s="16" t="s">
        <v>1822</v>
      </c>
      <c r="L160" s="16" t="s">
        <v>1822</v>
      </c>
      <c r="M160" s="16" t="s">
        <v>1822</v>
      </c>
      <c r="N160" s="34"/>
      <c r="P160" s="44">
        <f ca="1">IF(ISNUMBER(SEARCH(INDIRECT(CELL("address")),Q160)),MAX($P$1:P159)+1,0)</f>
        <v>0</v>
      </c>
      <c r="Q160" s="46" t="str">
        <f>Table1[[#This Row],[Portico_Specialty]]&amp;"-"&amp;Table1[[#This Row],[Code]]</f>
        <v>Clinical Nurse Specialist: Psych/Mental Health, Child &amp; Adolescent-364SP0807X</v>
      </c>
      <c r="S160" s="47" t="str">
        <f ca="1">IFERROR(VLOOKUP(ROWS($S$1:S159),$P$2:$Q$918,2,FALSE),"")</f>
        <v/>
      </c>
    </row>
    <row r="161" spans="1:19" ht="29.4" x14ac:dyDescent="0.35">
      <c r="A161" s="16" t="s">
        <v>1863</v>
      </c>
      <c r="B161" s="16" t="s">
        <v>1864</v>
      </c>
      <c r="C161" s="16"/>
      <c r="D161" s="16" t="s">
        <v>68</v>
      </c>
      <c r="E161" s="20" t="s">
        <v>101</v>
      </c>
      <c r="F161" s="16" t="s">
        <v>1822</v>
      </c>
      <c r="G161" s="16"/>
      <c r="H161" s="16" t="s">
        <v>1822</v>
      </c>
      <c r="I161" s="16" t="s">
        <v>1822</v>
      </c>
      <c r="J161" s="16" t="s">
        <v>1822</v>
      </c>
      <c r="K161" s="16" t="s">
        <v>1822</v>
      </c>
      <c r="L161" s="16" t="s">
        <v>1822</v>
      </c>
      <c r="M161" s="16" t="s">
        <v>1822</v>
      </c>
      <c r="N161" s="34"/>
      <c r="P161" s="44">
        <f ca="1">IF(ISNUMBER(SEARCH(INDIRECT(CELL("address")),Q161)),MAX($P$1:P160)+1,0)</f>
        <v>0</v>
      </c>
      <c r="Q161" s="46" t="str">
        <f>Table1[[#This Row],[Portico_Specialty]]&amp;"-"&amp;Table1[[#This Row],[Code]]</f>
        <v>Clinical Nurse Specialist: Psych/Mental Health, Child &amp; Family-364SP0810X</v>
      </c>
      <c r="S161" s="47" t="str">
        <f ca="1">IFERROR(VLOOKUP(ROWS($S$1:S160),$P$2:$Q$918,2,FALSE),"")</f>
        <v/>
      </c>
    </row>
    <row r="162" spans="1:19" ht="29.4" x14ac:dyDescent="0.35">
      <c r="A162" s="16" t="s">
        <v>1865</v>
      </c>
      <c r="B162" s="16" t="s">
        <v>1866</v>
      </c>
      <c r="C162" s="16"/>
      <c r="D162" s="16" t="s">
        <v>68</v>
      </c>
      <c r="E162" s="20" t="s">
        <v>101</v>
      </c>
      <c r="F162" s="16" t="s">
        <v>1822</v>
      </c>
      <c r="G162" s="16"/>
      <c r="H162" s="16" t="s">
        <v>1822</v>
      </c>
      <c r="I162" s="16" t="s">
        <v>1822</v>
      </c>
      <c r="J162" s="16" t="s">
        <v>1822</v>
      </c>
      <c r="K162" s="16" t="s">
        <v>1822</v>
      </c>
      <c r="L162" s="16" t="s">
        <v>1822</v>
      </c>
      <c r="M162" s="16" t="s">
        <v>1822</v>
      </c>
      <c r="N162" s="34"/>
      <c r="P162" s="44">
        <f ca="1">IF(ISNUMBER(SEARCH(INDIRECT(CELL("address")),Q162)),MAX($P$1:P161)+1,0)</f>
        <v>0</v>
      </c>
      <c r="Q162" s="46" t="str">
        <f>Table1[[#This Row],[Portico_Specialty]]&amp;"-"&amp;Table1[[#This Row],[Code]]</f>
        <v>Clinical Nurse Specialist: Psych/Mental Health, Chronically Ill-364SP0811X</v>
      </c>
      <c r="S162" s="47" t="str">
        <f ca="1">IFERROR(VLOOKUP(ROWS($S$1:S161),$P$2:$Q$918,2,FALSE),"")</f>
        <v/>
      </c>
    </row>
    <row r="163" spans="1:19" ht="29.4" x14ac:dyDescent="0.35">
      <c r="A163" s="16" t="s">
        <v>1867</v>
      </c>
      <c r="B163" s="16" t="s">
        <v>1868</v>
      </c>
      <c r="C163" s="16"/>
      <c r="D163" s="16" t="s">
        <v>68</v>
      </c>
      <c r="E163" s="20" t="s">
        <v>101</v>
      </c>
      <c r="F163" s="16" t="s">
        <v>1822</v>
      </c>
      <c r="G163" s="16"/>
      <c r="H163" s="16" t="s">
        <v>1822</v>
      </c>
      <c r="I163" s="16" t="s">
        <v>1822</v>
      </c>
      <c r="J163" s="16" t="s">
        <v>1822</v>
      </c>
      <c r="K163" s="16" t="s">
        <v>1822</v>
      </c>
      <c r="L163" s="16" t="s">
        <v>1822</v>
      </c>
      <c r="M163" s="16" t="s">
        <v>1822</v>
      </c>
      <c r="N163" s="34"/>
      <c r="P163" s="44">
        <f ca="1">IF(ISNUMBER(SEARCH(INDIRECT(CELL("address")),Q163)),MAX($P$1:P162)+1,0)</f>
        <v>0</v>
      </c>
      <c r="Q163" s="46" t="str">
        <f>Table1[[#This Row],[Portico_Specialty]]&amp;"-"&amp;Table1[[#This Row],[Code]]</f>
        <v>Clinical Nurse Specialist: Psych/Mental Health, Community-364SP0812X</v>
      </c>
      <c r="S163" s="47" t="str">
        <f ca="1">IFERROR(VLOOKUP(ROWS($S$1:S162),$P$2:$Q$918,2,FALSE),"")</f>
        <v/>
      </c>
    </row>
    <row r="164" spans="1:19" ht="29.4" x14ac:dyDescent="0.35">
      <c r="A164" s="16" t="s">
        <v>1869</v>
      </c>
      <c r="B164" s="16" t="s">
        <v>1870</v>
      </c>
      <c r="C164" s="16"/>
      <c r="D164" s="16" t="s">
        <v>68</v>
      </c>
      <c r="E164" s="20" t="s">
        <v>101</v>
      </c>
      <c r="F164" s="16" t="s">
        <v>1822</v>
      </c>
      <c r="G164" s="16"/>
      <c r="H164" s="16" t="s">
        <v>1822</v>
      </c>
      <c r="I164" s="16" t="s">
        <v>1822</v>
      </c>
      <c r="J164" s="16" t="s">
        <v>1822</v>
      </c>
      <c r="K164" s="16" t="s">
        <v>1822</v>
      </c>
      <c r="L164" s="16" t="s">
        <v>1822</v>
      </c>
      <c r="M164" s="16" t="s">
        <v>1822</v>
      </c>
      <c r="N164" s="34"/>
      <c r="P164" s="44">
        <f ca="1">IF(ISNUMBER(SEARCH(INDIRECT(CELL("address")),Q164)),MAX($P$1:P163)+1,0)</f>
        <v>0</v>
      </c>
      <c r="Q164" s="46" t="str">
        <f>Table1[[#This Row],[Portico_Specialty]]&amp;"-"&amp;Table1[[#This Row],[Code]]</f>
        <v>Clinical Nurse Specialist: Psych/Mental Health, Geropsychiatric-364SP0813X</v>
      </c>
      <c r="S164" s="47" t="str">
        <f ca="1">IFERROR(VLOOKUP(ROWS($S$1:S163),$P$2:$Q$918,2,FALSE),"")</f>
        <v/>
      </c>
    </row>
    <row r="165" spans="1:19" x14ac:dyDescent="0.35">
      <c r="A165" s="16" t="s">
        <v>1875</v>
      </c>
      <c r="B165" s="16" t="s">
        <v>1876</v>
      </c>
      <c r="C165" s="16"/>
      <c r="D165" s="16" t="s">
        <v>160</v>
      </c>
      <c r="E165" s="20" t="s">
        <v>101</v>
      </c>
      <c r="F165" s="16" t="s">
        <v>1822</v>
      </c>
      <c r="G165" s="16"/>
      <c r="H165" s="16" t="s">
        <v>1822</v>
      </c>
      <c r="I165" s="16" t="s">
        <v>1822</v>
      </c>
      <c r="J165" s="16" t="s">
        <v>1822</v>
      </c>
      <c r="K165" s="16" t="s">
        <v>1822</v>
      </c>
      <c r="L165" s="16" t="s">
        <v>1822</v>
      </c>
      <c r="M165" s="16" t="s">
        <v>1822</v>
      </c>
      <c r="N165" s="34"/>
      <c r="P165" s="44">
        <f ca="1">IF(ISNUMBER(SEARCH(INDIRECT(CELL("address")),Q165)),MAX($P$1:P164)+1,0)</f>
        <v>0</v>
      </c>
      <c r="Q165" s="46" t="str">
        <f>Table1[[#This Row],[Portico_Specialty]]&amp;"-"&amp;Table1[[#This Row],[Code]]</f>
        <v>Clinical Nurse Specialist: Rehabilitation-364SR0400X</v>
      </c>
      <c r="S165" s="47" t="str">
        <f ca="1">IFERROR(VLOOKUP(ROWS($S$1:S164),$P$2:$Q$918,2,FALSE),"")</f>
        <v/>
      </c>
    </row>
    <row r="166" spans="1:19" x14ac:dyDescent="0.35">
      <c r="A166" s="16" t="s">
        <v>1877</v>
      </c>
      <c r="B166" s="16" t="s">
        <v>1878</v>
      </c>
      <c r="C166" s="16"/>
      <c r="D166" s="16" t="s">
        <v>160</v>
      </c>
      <c r="E166" s="20" t="s">
        <v>101</v>
      </c>
      <c r="F166" s="16" t="s">
        <v>1822</v>
      </c>
      <c r="G166" s="16"/>
      <c r="H166" s="16" t="s">
        <v>1822</v>
      </c>
      <c r="I166" s="16" t="s">
        <v>1822</v>
      </c>
      <c r="J166" s="16" t="s">
        <v>1822</v>
      </c>
      <c r="K166" s="16" t="s">
        <v>1822</v>
      </c>
      <c r="L166" s="16" t="s">
        <v>1822</v>
      </c>
      <c r="M166" s="16" t="s">
        <v>1822</v>
      </c>
      <c r="N166" s="34"/>
      <c r="P166" s="44">
        <f ca="1">IF(ISNUMBER(SEARCH(INDIRECT(CELL("address")),Q166)),MAX($P$1:P165)+1,0)</f>
        <v>0</v>
      </c>
      <c r="Q166" s="46" t="str">
        <f>Table1[[#This Row],[Portico_Specialty]]&amp;"-"&amp;Table1[[#This Row],[Code]]</f>
        <v>Clinical Nurse Specialist: School-364SS0200X</v>
      </c>
      <c r="S166" s="47" t="str">
        <f ca="1">IFERROR(VLOOKUP(ROWS($S$1:S165),$P$2:$Q$918,2,FALSE),"")</f>
        <v/>
      </c>
    </row>
    <row r="167" spans="1:19" x14ac:dyDescent="0.35">
      <c r="A167" s="16" t="s">
        <v>1879</v>
      </c>
      <c r="B167" s="16" t="s">
        <v>1880</v>
      </c>
      <c r="C167" s="16"/>
      <c r="D167" s="16" t="s">
        <v>160</v>
      </c>
      <c r="E167" s="20" t="s">
        <v>101</v>
      </c>
      <c r="F167" s="16" t="s">
        <v>1822</v>
      </c>
      <c r="G167" s="16"/>
      <c r="H167" s="16" t="s">
        <v>1822</v>
      </c>
      <c r="I167" s="16" t="s">
        <v>1822</v>
      </c>
      <c r="J167" s="16" t="s">
        <v>1822</v>
      </c>
      <c r="K167" s="16" t="s">
        <v>1822</v>
      </c>
      <c r="L167" s="16" t="s">
        <v>1822</v>
      </c>
      <c r="M167" s="16" t="s">
        <v>1822</v>
      </c>
      <c r="N167" s="34"/>
      <c r="P167" s="44">
        <f ca="1">IF(ISNUMBER(SEARCH(INDIRECT(CELL("address")),Q167)),MAX($P$1:P166)+1,0)</f>
        <v>0</v>
      </c>
      <c r="Q167" s="46" t="str">
        <f>Table1[[#This Row],[Portico_Specialty]]&amp;"-"&amp;Table1[[#This Row],[Code]]</f>
        <v>Clinical Nurse Specialist: Transplantation-364ST0500X</v>
      </c>
      <c r="S167" s="47" t="str">
        <f ca="1">IFERROR(VLOOKUP(ROWS($S$1:S166),$P$2:$Q$918,2,FALSE),"")</f>
        <v/>
      </c>
    </row>
    <row r="168" spans="1:19" x14ac:dyDescent="0.35">
      <c r="A168" s="16" t="s">
        <v>1881</v>
      </c>
      <c r="B168" s="16" t="s">
        <v>1882</v>
      </c>
      <c r="C168" s="16"/>
      <c r="D168" s="16" t="s">
        <v>160</v>
      </c>
      <c r="E168" s="20" t="s">
        <v>101</v>
      </c>
      <c r="F168" s="16" t="s">
        <v>1822</v>
      </c>
      <c r="G168" s="16"/>
      <c r="H168" s="16" t="s">
        <v>1822</v>
      </c>
      <c r="I168" s="16" t="s">
        <v>1822</v>
      </c>
      <c r="J168" s="16" t="s">
        <v>1822</v>
      </c>
      <c r="K168" s="16" t="s">
        <v>1822</v>
      </c>
      <c r="L168" s="16" t="s">
        <v>1822</v>
      </c>
      <c r="M168" s="16" t="s">
        <v>1822</v>
      </c>
      <c r="N168" s="34"/>
      <c r="P168" s="44">
        <f ca="1">IF(ISNUMBER(SEARCH(INDIRECT(CELL("address")),Q168)),MAX($P$1:P167)+1,0)</f>
        <v>0</v>
      </c>
      <c r="Q168" s="46" t="str">
        <f>Table1[[#This Row],[Portico_Specialty]]&amp;"-"&amp;Table1[[#This Row],[Code]]</f>
        <v>Clinical Nurse Specialist: Womens Health-364SW0102X</v>
      </c>
      <c r="S168" s="47" t="str">
        <f ca="1">IFERROR(VLOOKUP(ROWS($S$1:S167),$P$2:$Q$918,2,FALSE),"")</f>
        <v/>
      </c>
    </row>
    <row r="169" spans="1:19" x14ac:dyDescent="0.35">
      <c r="A169" s="16" t="s">
        <v>1036</v>
      </c>
      <c r="B169" s="16" t="s">
        <v>1037</v>
      </c>
      <c r="C169" s="16"/>
      <c r="D169" s="16" t="s">
        <v>160</v>
      </c>
      <c r="E169" s="18" t="s">
        <v>69</v>
      </c>
      <c r="F169" s="16"/>
      <c r="G169" s="16"/>
      <c r="H169" s="16" t="s">
        <v>192</v>
      </c>
      <c r="I169" s="16" t="s">
        <v>510</v>
      </c>
      <c r="J169" s="16"/>
      <c r="K169" s="16"/>
      <c r="L169" s="16"/>
      <c r="M169" s="16" t="s">
        <v>510</v>
      </c>
      <c r="N169" s="34"/>
      <c r="P169" s="44">
        <f ca="1">IF(ISNUMBER(SEARCH(INDIRECT(CELL("address")),Q169)),MAX($P$1:P168)+1,0)</f>
        <v>0</v>
      </c>
      <c r="Q169" s="46" t="str">
        <f>Table1[[#This Row],[Portico_Specialty]]&amp;"-"&amp;Table1[[#This Row],[Code]]</f>
        <v>Clinical Pharmacology-208U00000X</v>
      </c>
      <c r="S169" s="47" t="str">
        <f ca="1">IFERROR(VLOOKUP(ROWS($S$1:S168),$P$2:$Q$918,2,FALSE),"")</f>
        <v/>
      </c>
    </row>
    <row r="170" spans="1:19" x14ac:dyDescent="0.35">
      <c r="A170" s="16" t="s">
        <v>1938</v>
      </c>
      <c r="B170" s="16" t="s">
        <v>2059</v>
      </c>
      <c r="C170" s="16"/>
      <c r="D170" s="16" t="s">
        <v>160</v>
      </c>
      <c r="E170" s="18" t="s">
        <v>69</v>
      </c>
      <c r="F170" s="16"/>
      <c r="G170" s="16"/>
      <c r="H170" s="16"/>
      <c r="I170" s="16" t="s">
        <v>2060</v>
      </c>
      <c r="J170" s="16"/>
      <c r="K170" s="16"/>
      <c r="L170" s="16"/>
      <c r="M170" s="16"/>
      <c r="N170" s="34"/>
      <c r="P170" s="44">
        <f ca="1">IF(ISNUMBER(SEARCH(INDIRECT(CELL("address")),Q170)),MAX($P$1:P169)+1,0)</f>
        <v>0</v>
      </c>
      <c r="Q170" s="46" t="str">
        <f>Table1[[#This Row],[Portico_Specialty]]&amp;"-"&amp;Table1[[#This Row],[Code]]</f>
        <v>CNP Dual 399-AltSpec1</v>
      </c>
      <c r="S170" s="47" t="str">
        <f ca="1">IFERROR(VLOOKUP(ROWS($S$1:S169),$P$2:$Q$918,2,FALSE),"")</f>
        <v/>
      </c>
    </row>
    <row r="171" spans="1:19" x14ac:dyDescent="0.35">
      <c r="A171" s="16" t="s">
        <v>1938</v>
      </c>
      <c r="B171" s="16" t="s">
        <v>1997</v>
      </c>
      <c r="C171" s="16"/>
      <c r="D171" s="16" t="s">
        <v>160</v>
      </c>
      <c r="E171" s="18" t="s">
        <v>69</v>
      </c>
      <c r="F171" s="16"/>
      <c r="G171" s="16"/>
      <c r="H171" s="16"/>
      <c r="I171" s="16" t="s">
        <v>1998</v>
      </c>
      <c r="J171" s="16"/>
      <c r="K171" s="16"/>
      <c r="L171" s="16"/>
      <c r="M171" s="16"/>
      <c r="N171" s="34"/>
      <c r="P171" s="44">
        <f ca="1">IF(ISNUMBER(SEARCH(INDIRECT(CELL("address")),Q171)),MAX($P$1:P170)+1,0)</f>
        <v>0</v>
      </c>
      <c r="Q171" s="46" t="str">
        <f>Table1[[#This Row],[Portico_Specialty]]&amp;"-"&amp;Table1[[#This Row],[Code]]</f>
        <v>CNP Dual 699-AltSpec1</v>
      </c>
      <c r="S171" s="47" t="str">
        <f ca="1">IFERROR(VLOOKUP(ROWS($S$1:S170),$P$2:$Q$918,2,FALSE),"")</f>
        <v/>
      </c>
    </row>
    <row r="172" spans="1:19" x14ac:dyDescent="0.35">
      <c r="A172" s="16" t="s">
        <v>1938</v>
      </c>
      <c r="B172" s="16" t="s">
        <v>2057</v>
      </c>
      <c r="C172" s="16"/>
      <c r="D172" s="16" t="s">
        <v>160</v>
      </c>
      <c r="E172" s="18" t="s">
        <v>69</v>
      </c>
      <c r="F172" s="16"/>
      <c r="G172" s="16"/>
      <c r="H172" s="16"/>
      <c r="I172" s="16" t="s">
        <v>2058</v>
      </c>
      <c r="J172" s="16"/>
      <c r="K172" s="16"/>
      <c r="L172" s="16"/>
      <c r="M172" s="16"/>
      <c r="N172" s="34"/>
      <c r="P172" s="44">
        <f ca="1">IF(ISNUMBER(SEARCH(INDIRECT(CELL("address")),Q172)),MAX($P$1:P171)+1,0)</f>
        <v>0</v>
      </c>
      <c r="Q172" s="46" t="str">
        <f>Table1[[#This Row],[Portico_Specialty]]&amp;"-"&amp;Table1[[#This Row],[Code]]</f>
        <v>CNS Dual 399-AltSpec1</v>
      </c>
      <c r="S172" s="47" t="str">
        <f ca="1">IFERROR(VLOOKUP(ROWS($S$1:S171),$P$2:$Q$918,2,FALSE),"")</f>
        <v/>
      </c>
    </row>
    <row r="173" spans="1:19" x14ac:dyDescent="0.35">
      <c r="A173" s="16" t="s">
        <v>1938</v>
      </c>
      <c r="B173" s="16" t="s">
        <v>1995</v>
      </c>
      <c r="C173" s="16"/>
      <c r="D173" s="16" t="s">
        <v>160</v>
      </c>
      <c r="E173" s="18" t="s">
        <v>69</v>
      </c>
      <c r="F173" s="16"/>
      <c r="G173" s="16"/>
      <c r="H173" s="16"/>
      <c r="I173" s="16" t="s">
        <v>1996</v>
      </c>
      <c r="J173" s="16"/>
      <c r="K173" s="16"/>
      <c r="L173" s="16"/>
      <c r="M173" s="16"/>
      <c r="N173" s="34"/>
      <c r="P173" s="44">
        <f ca="1">IF(ISNUMBER(SEARCH(INDIRECT(CELL("address")),Q173)),MAX($P$1:P172)+1,0)</f>
        <v>0</v>
      </c>
      <c r="Q173" s="46" t="str">
        <f>Table1[[#This Row],[Portico_Specialty]]&amp;"-"&amp;Table1[[#This Row],[Code]]</f>
        <v>CNS Dual 699-AltSpec1</v>
      </c>
      <c r="S173" s="47" t="str">
        <f ca="1">IFERROR(VLOOKUP(ROWS($S$1:S172),$P$2:$Q$918,2,FALSE),"")</f>
        <v/>
      </c>
    </row>
    <row r="174" spans="1:19" x14ac:dyDescent="0.35">
      <c r="A174" s="16" t="s">
        <v>1026</v>
      </c>
      <c r="B174" s="16" t="s">
        <v>1027</v>
      </c>
      <c r="C174" s="16"/>
      <c r="D174" s="16" t="s">
        <v>160</v>
      </c>
      <c r="E174" s="20" t="s">
        <v>101</v>
      </c>
      <c r="F174" s="16" t="s">
        <v>1028</v>
      </c>
      <c r="G174" s="16"/>
      <c r="H174" s="16" t="s">
        <v>1028</v>
      </c>
      <c r="I174" s="16" t="s">
        <v>1028</v>
      </c>
      <c r="J174" s="16" t="s">
        <v>1028</v>
      </c>
      <c r="K174" s="16" t="s">
        <v>1028</v>
      </c>
      <c r="L174" s="16" t="s">
        <v>1028</v>
      </c>
      <c r="M174" s="16" t="s">
        <v>1028</v>
      </c>
      <c r="N174" s="34"/>
      <c r="P174" s="44">
        <f ca="1">IF(ISNUMBER(SEARCH(INDIRECT(CELL("address")),Q174)),MAX($P$1:P173)+1,0)</f>
        <v>0</v>
      </c>
      <c r="Q174" s="46" t="str">
        <f>Table1[[#This Row],[Portico_Specialty]]&amp;"-"&amp;Table1[[#This Row],[Code]]</f>
        <v>Colon &amp; Rectal Surgery-208C00000X</v>
      </c>
      <c r="S174" s="47" t="str">
        <f ca="1">IFERROR(VLOOKUP(ROWS($S$1:S173),$P$2:$Q$918,2,FALSE),"")</f>
        <v/>
      </c>
    </row>
    <row r="175" spans="1:19" ht="29.4" x14ac:dyDescent="0.35">
      <c r="A175" s="16" t="s">
        <v>1666</v>
      </c>
      <c r="B175" s="16" t="s">
        <v>1667</v>
      </c>
      <c r="C175" s="16"/>
      <c r="D175" s="16" t="s">
        <v>68</v>
      </c>
      <c r="E175" s="18" t="s">
        <v>69</v>
      </c>
      <c r="F175" s="16" t="s">
        <v>440</v>
      </c>
      <c r="G175" s="16"/>
      <c r="H175" s="16" t="s">
        <v>440</v>
      </c>
      <c r="I175" s="16" t="s">
        <v>440</v>
      </c>
      <c r="J175" s="16" t="s">
        <v>1398</v>
      </c>
      <c r="K175" s="16" t="s">
        <v>1542</v>
      </c>
      <c r="L175" s="16" t="s">
        <v>440</v>
      </c>
      <c r="M175" s="16" t="s">
        <v>440</v>
      </c>
      <c r="N175" s="34"/>
      <c r="P175" s="44">
        <f ca="1">IF(ISNUMBER(SEARCH(INDIRECT(CELL("address")),Q175)),MAX($P$1:P174)+1,0)</f>
        <v>0</v>
      </c>
      <c r="Q175" s="46" t="str">
        <f>Table1[[#This Row],[Portico_Specialty]]&amp;"-"&amp;Table1[[#This Row],[Code]]</f>
        <v>Community Based Residential Treatment Facility, Mental Illness-320800000X</v>
      </c>
      <c r="S175" s="47" t="str">
        <f ca="1">IFERROR(VLOOKUP(ROWS($S$1:S174),$P$2:$Q$918,2,FALSE),"")</f>
        <v/>
      </c>
    </row>
    <row r="176" spans="1:19" ht="29.4" x14ac:dyDescent="0.35">
      <c r="A176" s="16" t="s">
        <v>1668</v>
      </c>
      <c r="B176" s="16" t="s">
        <v>1669</v>
      </c>
      <c r="C176" s="16"/>
      <c r="D176" s="16" t="s">
        <v>68</v>
      </c>
      <c r="E176" s="18" t="s">
        <v>69</v>
      </c>
      <c r="F176" s="16" t="s">
        <v>440</v>
      </c>
      <c r="G176" s="16"/>
      <c r="H176" s="16" t="s">
        <v>440</v>
      </c>
      <c r="I176" s="16" t="s">
        <v>440</v>
      </c>
      <c r="J176" s="16" t="s">
        <v>1398</v>
      </c>
      <c r="K176" s="16" t="s">
        <v>1542</v>
      </c>
      <c r="L176" s="16" t="s">
        <v>440</v>
      </c>
      <c r="M176" s="16" t="s">
        <v>440</v>
      </c>
      <c r="N176" s="34"/>
      <c r="P176" s="44">
        <f ca="1">IF(ISNUMBER(SEARCH(INDIRECT(CELL("address")),Q176)),MAX($P$1:P175)+1,0)</f>
        <v>0</v>
      </c>
      <c r="Q176" s="46" t="str">
        <f>Table1[[#This Row],[Portico_Specialty]]&amp;"-"&amp;Table1[[#This Row],[Code]]</f>
        <v>Community Based Residential Treatment, Mental Retardation and/or Developmental Disabilities-320900000X</v>
      </c>
      <c r="S176" s="47" t="str">
        <f ca="1">IFERROR(VLOOKUP(ROWS($S$1:S175),$P$2:$Q$918,2,FALSE),"")</f>
        <v/>
      </c>
    </row>
    <row r="177" spans="1:19" x14ac:dyDescent="0.35">
      <c r="A177" s="16" t="s">
        <v>453</v>
      </c>
      <c r="B177" s="16" t="s">
        <v>454</v>
      </c>
      <c r="C177" s="16"/>
      <c r="D177" s="16" t="s">
        <v>160</v>
      </c>
      <c r="E177" s="18" t="s">
        <v>69</v>
      </c>
      <c r="F177" s="16"/>
      <c r="G177" s="16"/>
      <c r="H177" s="16" t="s">
        <v>192</v>
      </c>
      <c r="I177" s="16" t="s">
        <v>455</v>
      </c>
      <c r="J177" s="16" t="s">
        <v>85</v>
      </c>
      <c r="K177" s="16" t="s">
        <v>85</v>
      </c>
      <c r="L177" s="16"/>
      <c r="M177" s="16" t="s">
        <v>455</v>
      </c>
      <c r="N177" s="34"/>
      <c r="P177" s="44">
        <f ca="1">IF(ISNUMBER(SEARCH(INDIRECT(CELL("address")),Q177)),MAX($P$1:P176)+1,0)</f>
        <v>0</v>
      </c>
      <c r="Q177" s="46" t="str">
        <f>Table1[[#This Row],[Portico_Specialty]]&amp;"-"&amp;Table1[[#This Row],[Code]]</f>
        <v>Community Health Worker-172V00000X</v>
      </c>
      <c r="S177" s="47" t="str">
        <f ca="1">IFERROR(VLOOKUP(ROWS($S$1:S176),$P$2:$Q$918,2,FALSE),"")</f>
        <v/>
      </c>
    </row>
    <row r="178" spans="1:19" x14ac:dyDescent="0.35">
      <c r="A178" s="16" t="s">
        <v>1413</v>
      </c>
      <c r="B178" s="16" t="s">
        <v>1414</v>
      </c>
      <c r="C178" s="16"/>
      <c r="D178" s="16" t="s">
        <v>68</v>
      </c>
      <c r="E178" s="18" t="s">
        <v>69</v>
      </c>
      <c r="F178" s="16" t="s">
        <v>440</v>
      </c>
      <c r="G178" s="16"/>
      <c r="H178" s="16" t="s">
        <v>440</v>
      </c>
      <c r="I178" s="16" t="s">
        <v>1398</v>
      </c>
      <c r="J178" s="16" t="s">
        <v>1398</v>
      </c>
      <c r="K178" s="16" t="s">
        <v>440</v>
      </c>
      <c r="L178" s="16" t="s">
        <v>440</v>
      </c>
      <c r="M178" s="16" t="s">
        <v>1398</v>
      </c>
      <c r="N178" s="34"/>
      <c r="P178" s="44">
        <f ca="1">IF(ISNUMBER(SEARCH(INDIRECT(CELL("address")),Q178)),MAX($P$1:P177)+1,0)</f>
        <v>0</v>
      </c>
      <c r="Q178" s="46" t="str">
        <f>Table1[[#This Row],[Portico_Specialty]]&amp;"-"&amp;Table1[[#This Row],[Code]]</f>
        <v>Community/Behavioral Health-251S00000X</v>
      </c>
      <c r="S178" s="47" t="str">
        <f ca="1">IFERROR(VLOOKUP(ROWS($S$1:S177),$P$2:$Q$918,2,FALSE),"")</f>
        <v/>
      </c>
    </row>
    <row r="179" spans="1:19" x14ac:dyDescent="0.35">
      <c r="A179" s="16" t="s">
        <v>436</v>
      </c>
      <c r="B179" s="16" t="s">
        <v>437</v>
      </c>
      <c r="C179" s="16"/>
      <c r="D179" s="16" t="s">
        <v>160</v>
      </c>
      <c r="E179" s="18" t="s">
        <v>69</v>
      </c>
      <c r="F179" s="16" t="s">
        <v>85</v>
      </c>
      <c r="G179" s="16"/>
      <c r="H179" s="16" t="s">
        <v>192</v>
      </c>
      <c r="I179" s="16" t="s">
        <v>192</v>
      </c>
      <c r="J179" s="16" t="s">
        <v>85</v>
      </c>
      <c r="K179" s="16" t="s">
        <v>85</v>
      </c>
      <c r="L179" s="16" t="s">
        <v>85</v>
      </c>
      <c r="M179" s="16" t="s">
        <v>192</v>
      </c>
      <c r="N179" s="34"/>
      <c r="P179" s="44">
        <f ca="1">IF(ISNUMBER(SEARCH(INDIRECT(CELL("address")),Q179)),MAX($P$1:P178)+1,0)</f>
        <v>0</v>
      </c>
      <c r="Q179" s="46" t="str">
        <f>Table1[[#This Row],[Portico_Specialty]]&amp;"-"&amp;Table1[[#This Row],[Code]]</f>
        <v>Contractor: Financial Services-171W00000X</v>
      </c>
      <c r="S179" s="47" t="str">
        <f ca="1">IFERROR(VLOOKUP(ROWS($S$1:S178),$P$2:$Q$918,2,FALSE),"")</f>
        <v/>
      </c>
    </row>
    <row r="180" spans="1:19" x14ac:dyDescent="0.35">
      <c r="A180" s="16" t="s">
        <v>438</v>
      </c>
      <c r="B180" s="16" t="s">
        <v>439</v>
      </c>
      <c r="C180" s="16"/>
      <c r="D180" s="16" t="s">
        <v>160</v>
      </c>
      <c r="E180" s="18" t="s">
        <v>69</v>
      </c>
      <c r="F180" s="16" t="s">
        <v>85</v>
      </c>
      <c r="G180" s="16"/>
      <c r="H180" s="16" t="s">
        <v>192</v>
      </c>
      <c r="I180" s="16" t="s">
        <v>192</v>
      </c>
      <c r="J180" s="16" t="s">
        <v>440</v>
      </c>
      <c r="K180" s="16" t="s">
        <v>85</v>
      </c>
      <c r="L180" s="16" t="s">
        <v>85</v>
      </c>
      <c r="M180" s="16" t="s">
        <v>192</v>
      </c>
      <c r="N180" s="34"/>
      <c r="P180" s="44">
        <f ca="1">IF(ISNUMBER(SEARCH(INDIRECT(CELL("address")),Q180)),MAX($P$1:P179)+1,0)</f>
        <v>0</v>
      </c>
      <c r="Q180" s="46" t="str">
        <f>Table1[[#This Row],[Portico_Specialty]]&amp;"-"&amp;Table1[[#This Row],[Code]]</f>
        <v>Contractor: Home Modifications-171WH0202X</v>
      </c>
      <c r="S180" s="47" t="str">
        <f ca="1">IFERROR(VLOOKUP(ROWS($S$1:S179),$P$2:$Q$918,2,FALSE),"")</f>
        <v/>
      </c>
    </row>
    <row r="181" spans="1:19" x14ac:dyDescent="0.35">
      <c r="A181" s="16" t="s">
        <v>441</v>
      </c>
      <c r="B181" s="16" t="s">
        <v>442</v>
      </c>
      <c r="C181" s="16"/>
      <c r="D181" s="16" t="s">
        <v>160</v>
      </c>
      <c r="E181" s="18" t="s">
        <v>69</v>
      </c>
      <c r="F181" s="16" t="s">
        <v>85</v>
      </c>
      <c r="G181" s="16"/>
      <c r="H181" s="16" t="s">
        <v>192</v>
      </c>
      <c r="I181" s="16" t="s">
        <v>192</v>
      </c>
      <c r="J181" s="16"/>
      <c r="K181" s="16" t="s">
        <v>85</v>
      </c>
      <c r="L181" s="16"/>
      <c r="M181" s="16" t="s">
        <v>192</v>
      </c>
      <c r="N181" s="34"/>
      <c r="P181" s="44">
        <f ca="1">IF(ISNUMBER(SEARCH(INDIRECT(CELL("address")),Q181)),MAX($P$1:P180)+1,0)</f>
        <v>0</v>
      </c>
      <c r="Q181" s="46" t="str">
        <f>Table1[[#This Row],[Portico_Specialty]]&amp;"-"&amp;Table1[[#This Row],[Code]]</f>
        <v>Contractor: Vehicle Modifications-171WV0202X</v>
      </c>
      <c r="S181" s="47" t="str">
        <f ca="1">IFERROR(VLOOKUP(ROWS($S$1:S180),$P$2:$Q$918,2,FALSE),"")</f>
        <v/>
      </c>
    </row>
    <row r="182" spans="1:19" x14ac:dyDescent="0.35">
      <c r="A182" s="16" t="s">
        <v>66</v>
      </c>
      <c r="B182" s="16" t="s">
        <v>67</v>
      </c>
      <c r="C182" s="16"/>
      <c r="D182" s="16" t="s">
        <v>68</v>
      </c>
      <c r="E182" s="18" t="s">
        <v>69</v>
      </c>
      <c r="F182" s="16" t="s">
        <v>70</v>
      </c>
      <c r="G182" s="16"/>
      <c r="H182" s="16" t="s">
        <v>71</v>
      </c>
      <c r="I182" s="16" t="s">
        <v>71</v>
      </c>
      <c r="J182" s="16" t="s">
        <v>71</v>
      </c>
      <c r="K182" s="16" t="s">
        <v>70</v>
      </c>
      <c r="L182" s="16" t="s">
        <v>71</v>
      </c>
      <c r="M182" s="16" t="s">
        <v>71</v>
      </c>
      <c r="N182" s="34"/>
      <c r="P182" s="44">
        <f ca="1">IF(ISNUMBER(SEARCH(INDIRECT(CELL("address")),Q182)),MAX($P$1:P181)+1,0)</f>
        <v>0</v>
      </c>
      <c r="Q182" s="46" t="str">
        <f>Table1[[#This Row],[Portico_Specialty]]&amp;"-"&amp;Table1[[#This Row],[Code]]</f>
        <v>Counselor-101Y00000X</v>
      </c>
      <c r="S182" s="47" t="str">
        <f ca="1">IFERROR(VLOOKUP(ROWS($S$1:S181),$P$2:$Q$918,2,FALSE),"")</f>
        <v/>
      </c>
    </row>
    <row r="183" spans="1:19" x14ac:dyDescent="0.35">
      <c r="A183" s="16" t="s">
        <v>1938</v>
      </c>
      <c r="B183" s="16" t="s">
        <v>1955</v>
      </c>
      <c r="C183" s="16"/>
      <c r="D183" s="16" t="s">
        <v>160</v>
      </c>
      <c r="E183" s="18" t="s">
        <v>69</v>
      </c>
      <c r="F183" s="16"/>
      <c r="G183" s="16"/>
      <c r="H183" s="16"/>
      <c r="I183" s="16" t="s">
        <v>1956</v>
      </c>
      <c r="J183" s="16"/>
      <c r="K183" s="16"/>
      <c r="L183" s="16"/>
      <c r="M183" s="16"/>
      <c r="N183" s="34"/>
      <c r="P183" s="44">
        <f ca="1">IF(ISNUMBER(SEARCH(INDIRECT(CELL("address")),Q183)),MAX($P$1:P182)+1,0)</f>
        <v>0</v>
      </c>
      <c r="Q183" s="46" t="str">
        <f>Table1[[#This Row],[Portico_Specialty]]&amp;"-"&amp;Table1[[#This Row],[Code]]</f>
        <v>Counselor Trainee - HCBS-AltSpec1</v>
      </c>
      <c r="S183" s="47" t="str">
        <f ca="1">IFERROR(VLOOKUP(ROWS($S$1:S182),$P$2:$Q$918,2,FALSE),"")</f>
        <v/>
      </c>
    </row>
    <row r="184" spans="1:19" x14ac:dyDescent="0.35">
      <c r="A184" s="16" t="s">
        <v>1938</v>
      </c>
      <c r="B184" s="16" t="s">
        <v>2029</v>
      </c>
      <c r="C184" s="16"/>
      <c r="D184" s="16" t="s">
        <v>160</v>
      </c>
      <c r="E184" s="18" t="s">
        <v>69</v>
      </c>
      <c r="F184" s="16"/>
      <c r="G184" s="16"/>
      <c r="H184" s="16"/>
      <c r="I184" s="16" t="s">
        <v>2030</v>
      </c>
      <c r="J184" s="16"/>
      <c r="K184" s="16"/>
      <c r="L184" s="16"/>
      <c r="M184" s="16"/>
      <c r="N184" s="34"/>
      <c r="P184" s="44">
        <f ca="1">IF(ISNUMBER(SEARCH(INDIRECT(CELL("address")),Q184)),MAX($P$1:P183)+1,0)</f>
        <v>0</v>
      </c>
      <c r="Q184" s="46" t="str">
        <f>Table1[[#This Row],[Portico_Specialty]]&amp;"-"&amp;Table1[[#This Row],[Code]]</f>
        <v>Counselor Trainee Dual 399-AltSpec1</v>
      </c>
      <c r="S184" s="47" t="str">
        <f ca="1">IFERROR(VLOOKUP(ROWS($S$1:S183),$P$2:$Q$918,2,FALSE),"")</f>
        <v/>
      </c>
    </row>
    <row r="185" spans="1:19" x14ac:dyDescent="0.35">
      <c r="A185" s="16" t="s">
        <v>1938</v>
      </c>
      <c r="B185" s="16" t="s">
        <v>1967</v>
      </c>
      <c r="C185" s="16"/>
      <c r="D185" s="16" t="s">
        <v>160</v>
      </c>
      <c r="E185" s="18" t="s">
        <v>69</v>
      </c>
      <c r="F185" s="16"/>
      <c r="G185" s="16"/>
      <c r="H185" s="16"/>
      <c r="I185" s="16" t="s">
        <v>1968</v>
      </c>
      <c r="J185" s="16"/>
      <c r="K185" s="16"/>
      <c r="L185" s="16"/>
      <c r="M185" s="16"/>
      <c r="N185" s="34"/>
      <c r="P185" s="44">
        <f ca="1">IF(ISNUMBER(SEARCH(INDIRECT(CELL("address")),Q185)),MAX($P$1:P184)+1,0)</f>
        <v>0</v>
      </c>
      <c r="Q185" s="46" t="str">
        <f>Table1[[#This Row],[Portico_Specialty]]&amp;"-"&amp;Table1[[#This Row],[Code]]</f>
        <v>Counselor Trainee Dual 699-AltSpec1</v>
      </c>
      <c r="S185" s="47" t="str">
        <f ca="1">IFERROR(VLOOKUP(ROWS($S$1:S184),$P$2:$Q$918,2,FALSE),"")</f>
        <v/>
      </c>
    </row>
    <row r="186" spans="1:19" x14ac:dyDescent="0.35">
      <c r="A186" s="16" t="s">
        <v>72</v>
      </c>
      <c r="B186" s="16" t="s">
        <v>73</v>
      </c>
      <c r="C186" s="16"/>
      <c r="D186" s="16" t="s">
        <v>68</v>
      </c>
      <c r="E186" s="18" t="s">
        <v>69</v>
      </c>
      <c r="F186" s="16" t="s">
        <v>70</v>
      </c>
      <c r="G186" s="16"/>
      <c r="H186" s="16" t="s">
        <v>70</v>
      </c>
      <c r="I186" s="16" t="s">
        <v>71</v>
      </c>
      <c r="J186" s="16" t="s">
        <v>71</v>
      </c>
      <c r="K186" s="16" t="s">
        <v>70</v>
      </c>
      <c r="L186" s="16" t="s">
        <v>71</v>
      </c>
      <c r="M186" s="16" t="s">
        <v>71</v>
      </c>
      <c r="N186" s="34"/>
      <c r="P186" s="44">
        <f ca="1">IF(ISNUMBER(SEARCH(INDIRECT(CELL("address")),Q186)),MAX($P$1:P185)+1,0)</f>
        <v>0</v>
      </c>
      <c r="Q186" s="46" t="str">
        <f>Table1[[#This Row],[Portico_Specialty]]&amp;"-"&amp;Table1[[#This Row],[Code]]</f>
        <v>Counselor: Addiction (Substance Use Disorder)-101YA0400X</v>
      </c>
      <c r="S186" s="47" t="str">
        <f ca="1">IFERROR(VLOOKUP(ROWS($S$1:S185),$P$2:$Q$918,2,FALSE),"")</f>
        <v/>
      </c>
    </row>
    <row r="187" spans="1:19" x14ac:dyDescent="0.35">
      <c r="A187" s="19" t="s">
        <v>74</v>
      </c>
      <c r="B187" s="24" t="s">
        <v>75</v>
      </c>
      <c r="C187" s="16" t="s">
        <v>76</v>
      </c>
      <c r="D187" s="16" t="s">
        <v>68</v>
      </c>
      <c r="E187" s="18" t="s">
        <v>69</v>
      </c>
      <c r="F187" s="16" t="s">
        <v>71</v>
      </c>
      <c r="G187" s="16"/>
      <c r="H187" s="16" t="s">
        <v>71</v>
      </c>
      <c r="I187" s="16" t="s">
        <v>71</v>
      </c>
      <c r="J187" s="16" t="s">
        <v>71</v>
      </c>
      <c r="K187" s="16" t="s">
        <v>70</v>
      </c>
      <c r="L187" s="16" t="s">
        <v>71</v>
      </c>
      <c r="M187" s="16" t="s">
        <v>71</v>
      </c>
      <c r="N187" s="34"/>
      <c r="P187" s="44">
        <f ca="1">IF(ISNUMBER(SEARCH(INDIRECT(CELL("address")),Q187)),MAX($P$1:P186)+1,0)</f>
        <v>0</v>
      </c>
      <c r="Q187" s="46" t="str">
        <f>Table1[[#This Row],[Portico_Specialty]]&amp;"-"&amp;Table1[[#This Row],[Code]]</f>
        <v>Counselor: Mental Health-101YM0800X</v>
      </c>
      <c r="S187" s="47" t="str">
        <f ca="1">IFERROR(VLOOKUP(ROWS($S$1:S186),$P$2:$Q$918,2,FALSE),"")</f>
        <v/>
      </c>
    </row>
    <row r="188" spans="1:19" x14ac:dyDescent="0.35">
      <c r="A188" s="16" t="s">
        <v>77</v>
      </c>
      <c r="B188" s="16" t="s">
        <v>78</v>
      </c>
      <c r="C188" s="16"/>
      <c r="D188" s="16" t="s">
        <v>68</v>
      </c>
      <c r="E188" s="18" t="s">
        <v>69</v>
      </c>
      <c r="F188" s="16" t="s">
        <v>70</v>
      </c>
      <c r="G188" s="16"/>
      <c r="H188" s="16" t="s">
        <v>71</v>
      </c>
      <c r="I188" s="16" t="s">
        <v>71</v>
      </c>
      <c r="J188" s="16" t="s">
        <v>71</v>
      </c>
      <c r="K188" s="16" t="s">
        <v>70</v>
      </c>
      <c r="L188" s="16"/>
      <c r="M188" s="16" t="s">
        <v>71</v>
      </c>
      <c r="N188" s="34"/>
      <c r="P188" s="44">
        <f ca="1">IF(ISNUMBER(SEARCH(INDIRECT(CELL("address")),Q188)),MAX($P$1:P187)+1,0)</f>
        <v>0</v>
      </c>
      <c r="Q188" s="46" t="str">
        <f>Table1[[#This Row],[Portico_Specialty]]&amp;"-"&amp;Table1[[#This Row],[Code]]</f>
        <v>Counselor: Pastoral-101YP1600X</v>
      </c>
      <c r="S188" s="47" t="str">
        <f ca="1">IFERROR(VLOOKUP(ROWS($S$1:S187),$P$2:$Q$918,2,FALSE),"")</f>
        <v/>
      </c>
    </row>
    <row r="189" spans="1:19" x14ac:dyDescent="0.35">
      <c r="A189" s="19" t="s">
        <v>79</v>
      </c>
      <c r="B189" s="16" t="s">
        <v>80</v>
      </c>
      <c r="C189" s="16" t="s">
        <v>76</v>
      </c>
      <c r="D189" s="16" t="s">
        <v>68</v>
      </c>
      <c r="E189" s="18" t="s">
        <v>69</v>
      </c>
      <c r="F189" s="16" t="s">
        <v>71</v>
      </c>
      <c r="G189" s="16"/>
      <c r="H189" s="16" t="s">
        <v>71</v>
      </c>
      <c r="I189" s="16" t="s">
        <v>71</v>
      </c>
      <c r="J189" s="16" t="s">
        <v>71</v>
      </c>
      <c r="K189" s="16" t="s">
        <v>70</v>
      </c>
      <c r="L189" s="16" t="s">
        <v>71</v>
      </c>
      <c r="M189" s="16" t="s">
        <v>71</v>
      </c>
      <c r="N189" s="34"/>
      <c r="P189" s="44">
        <f ca="1">IF(ISNUMBER(SEARCH(INDIRECT(CELL("address")),Q189)),MAX($P$1:P188)+1,0)</f>
        <v>0</v>
      </c>
      <c r="Q189" s="46" t="str">
        <f>Table1[[#This Row],[Portico_Specialty]]&amp;"-"&amp;Table1[[#This Row],[Code]]</f>
        <v>Counselor: Professional-101YP2500X</v>
      </c>
      <c r="S189" s="47" t="str">
        <f ca="1">IFERROR(VLOOKUP(ROWS($S$1:S188),$P$2:$Q$918,2,FALSE),"")</f>
        <v/>
      </c>
    </row>
    <row r="190" spans="1:19" x14ac:dyDescent="0.35">
      <c r="A190" s="16" t="s">
        <v>81</v>
      </c>
      <c r="B190" s="16" t="s">
        <v>82</v>
      </c>
      <c r="C190" s="16"/>
      <c r="D190" s="16" t="s">
        <v>68</v>
      </c>
      <c r="E190" s="18" t="s">
        <v>69</v>
      </c>
      <c r="F190" s="16" t="s">
        <v>70</v>
      </c>
      <c r="G190" s="16"/>
      <c r="H190" s="16" t="s">
        <v>71</v>
      </c>
      <c r="I190" s="16" t="s">
        <v>71</v>
      </c>
      <c r="J190" s="16" t="s">
        <v>70</v>
      </c>
      <c r="K190" s="16" t="s">
        <v>70</v>
      </c>
      <c r="L190" s="16"/>
      <c r="M190" s="16" t="s">
        <v>71</v>
      </c>
      <c r="N190" s="34"/>
      <c r="P190" s="44">
        <f ca="1">IF(ISNUMBER(SEARCH(INDIRECT(CELL("address")),Q190)),MAX($P$1:P189)+1,0)</f>
        <v>0</v>
      </c>
      <c r="Q190" s="46" t="str">
        <f>Table1[[#This Row],[Portico_Specialty]]&amp;"-"&amp;Table1[[#This Row],[Code]]</f>
        <v>Counselor: School-101YS0200X</v>
      </c>
      <c r="S190" s="47" t="str">
        <f ca="1">IFERROR(VLOOKUP(ROWS($S$1:S189),$P$2:$Q$918,2,FALSE),"")</f>
        <v/>
      </c>
    </row>
    <row r="191" spans="1:19" x14ac:dyDescent="0.35">
      <c r="A191" s="16" t="s">
        <v>1646</v>
      </c>
      <c r="B191" s="16" t="s">
        <v>1647</v>
      </c>
      <c r="C191" s="16"/>
      <c r="D191" s="16" t="s">
        <v>160</v>
      </c>
      <c r="E191" s="18" t="s">
        <v>69</v>
      </c>
      <c r="F191" s="16" t="s">
        <v>1636</v>
      </c>
      <c r="G191" s="16"/>
      <c r="H191" s="16" t="s">
        <v>1636</v>
      </c>
      <c r="I191" s="16" t="s">
        <v>1636</v>
      </c>
      <c r="J191" s="16" t="s">
        <v>1636</v>
      </c>
      <c r="K191" s="16" t="s">
        <v>1636</v>
      </c>
      <c r="L191" s="16" t="s">
        <v>1637</v>
      </c>
      <c r="M191" s="16" t="s">
        <v>1636</v>
      </c>
      <c r="N191" s="34"/>
      <c r="P191" s="44">
        <f ca="1">IF(ISNUMBER(SEARCH(INDIRECT(CELL("address")),Q191)),MAX($P$1:P190)+1,0)</f>
        <v>0</v>
      </c>
      <c r="Q191" s="46" t="str">
        <f>Table1[[#This Row],[Portico_Specialty]]&amp;"-"&amp;Table1[[#This Row],[Code]]</f>
        <v>Custodial Care Facility-311Z00000X</v>
      </c>
      <c r="S191" s="47" t="str">
        <f ca="1">IFERROR(VLOOKUP(ROWS($S$1:S190),$P$2:$Q$918,2,FALSE),"")</f>
        <v/>
      </c>
    </row>
    <row r="192" spans="1:19" x14ac:dyDescent="0.35">
      <c r="A192" s="16" t="s">
        <v>1648</v>
      </c>
      <c r="B192" s="16" t="s">
        <v>1649</v>
      </c>
      <c r="C192" s="16"/>
      <c r="D192" s="16" t="s">
        <v>160</v>
      </c>
      <c r="E192" s="18" t="s">
        <v>69</v>
      </c>
      <c r="F192" s="16" t="s">
        <v>1636</v>
      </c>
      <c r="G192" s="16"/>
      <c r="H192" s="16" t="s">
        <v>1636</v>
      </c>
      <c r="I192" s="16" t="s">
        <v>1636</v>
      </c>
      <c r="J192" s="16" t="s">
        <v>1636</v>
      </c>
      <c r="K192" s="16" t="s">
        <v>1636</v>
      </c>
      <c r="L192" s="16" t="s">
        <v>1637</v>
      </c>
      <c r="M192" s="16" t="s">
        <v>1636</v>
      </c>
      <c r="N192" s="34"/>
      <c r="P192" s="44">
        <f ca="1">IF(ISNUMBER(SEARCH(INDIRECT(CELL("address")),Q192)),MAX($P$1:P191)+1,0)</f>
        <v>0</v>
      </c>
      <c r="Q192" s="46" t="str">
        <f>Table1[[#This Row],[Portico_Specialty]]&amp;"-"&amp;Table1[[#This Row],[Code]]</f>
        <v>Custodial Care Facility: Adult Care Home-311ZA0620X</v>
      </c>
      <c r="S192" s="47" t="str">
        <f ca="1">IFERROR(VLOOKUP(ROWS($S$1:S191),$P$2:$Q$918,2,FALSE),"")</f>
        <v/>
      </c>
    </row>
    <row r="193" spans="1:19" x14ac:dyDescent="0.35">
      <c r="A193" s="16" t="s">
        <v>1130</v>
      </c>
      <c r="B193" s="16" t="s">
        <v>1131</v>
      </c>
      <c r="C193" s="16"/>
      <c r="D193" s="16" t="s">
        <v>160</v>
      </c>
      <c r="E193" s="18" t="s">
        <v>69</v>
      </c>
      <c r="F193" s="16" t="s">
        <v>1066</v>
      </c>
      <c r="G193" s="16"/>
      <c r="H193" s="16" t="s">
        <v>192</v>
      </c>
      <c r="I193" s="16" t="s">
        <v>1066</v>
      </c>
      <c r="J193" s="16" t="s">
        <v>1066</v>
      </c>
      <c r="K193" s="16"/>
      <c r="L193" s="16"/>
      <c r="M193" s="16" t="s">
        <v>1066</v>
      </c>
      <c r="N193" s="34"/>
      <c r="P193" s="44">
        <f ca="1">IF(ISNUMBER(SEARCH(INDIRECT(CELL("address")),Q193)),MAX($P$1:P192)+1,0)</f>
        <v>0</v>
      </c>
      <c r="Q193" s="46" t="str">
        <f>Table1[[#This Row],[Portico_Specialty]]&amp;"-"&amp;Table1[[#This Row],[Code]]</f>
        <v>Dance Therapist-225600000X</v>
      </c>
      <c r="S193" s="47" t="str">
        <f ca="1">IFERROR(VLOOKUP(ROWS($S$1:S192),$P$2:$Q$918,2,FALSE),"")</f>
        <v/>
      </c>
    </row>
    <row r="194" spans="1:19" x14ac:dyDescent="0.35">
      <c r="A194" s="16" t="s">
        <v>1399</v>
      </c>
      <c r="B194" s="16" t="s">
        <v>1400</v>
      </c>
      <c r="C194" s="16"/>
      <c r="D194" s="16" t="s">
        <v>160</v>
      </c>
      <c r="E194" s="18" t="s">
        <v>69</v>
      </c>
      <c r="F194" s="16" t="s">
        <v>435</v>
      </c>
      <c r="G194" s="16"/>
      <c r="H194" s="16" t="s">
        <v>435</v>
      </c>
      <c r="I194" s="16" t="s">
        <v>440</v>
      </c>
      <c r="J194" s="16" t="s">
        <v>435</v>
      </c>
      <c r="K194" s="16" t="s">
        <v>435</v>
      </c>
      <c r="L194" s="16" t="s">
        <v>432</v>
      </c>
      <c r="M194" s="16" t="s">
        <v>440</v>
      </c>
      <c r="N194" s="34"/>
      <c r="P194" s="44">
        <f ca="1">IF(ISNUMBER(SEARCH(INDIRECT(CELL("address")),Q194)),MAX($P$1:P193)+1,0)</f>
        <v>0</v>
      </c>
      <c r="Q194" s="46" t="str">
        <f>Table1[[#This Row],[Portico_Specialty]]&amp;"-"&amp;Table1[[#This Row],[Code]]</f>
        <v>Day Training, Developmentally Disabled Services-251C00000X</v>
      </c>
      <c r="S194" s="47" t="str">
        <f ca="1">IFERROR(VLOOKUP(ROWS($S$1:S193),$P$2:$Q$918,2,FALSE),"")</f>
        <v/>
      </c>
    </row>
    <row r="195" spans="1:19" x14ac:dyDescent="0.35">
      <c r="A195" s="16" t="s">
        <v>1902</v>
      </c>
      <c r="B195" s="16" t="s">
        <v>1903</v>
      </c>
      <c r="C195" s="16"/>
      <c r="D195" s="16" t="s">
        <v>160</v>
      </c>
      <c r="E195" s="18" t="s">
        <v>69</v>
      </c>
      <c r="F195" s="16" t="s">
        <v>435</v>
      </c>
      <c r="G195" s="16"/>
      <c r="H195" s="16" t="s">
        <v>192</v>
      </c>
      <c r="I195" s="16" t="s">
        <v>192</v>
      </c>
      <c r="J195" s="16" t="s">
        <v>435</v>
      </c>
      <c r="K195" s="16"/>
      <c r="L195" s="16"/>
      <c r="M195" s="16" t="s">
        <v>192</v>
      </c>
      <c r="N195" s="34"/>
      <c r="P195" s="44">
        <f ca="1">IF(ISNUMBER(SEARCH(INDIRECT(CELL("address")),Q195)),MAX($P$1:P194)+1,0)</f>
        <v>0</v>
      </c>
      <c r="Q195" s="46" t="str">
        <f>Table1[[#This Row],[Portico_Specialty]]&amp;"-"&amp;Table1[[#This Row],[Code]]</f>
        <v>Day Training/Habilitation Specialist-373H00000X</v>
      </c>
      <c r="S195" s="47" t="str">
        <f ca="1">IFERROR(VLOOKUP(ROWS($S$1:S194),$P$2:$Q$918,2,FALSE),"")</f>
        <v/>
      </c>
    </row>
    <row r="196" spans="1:19" x14ac:dyDescent="0.35">
      <c r="A196" s="16" t="s">
        <v>222</v>
      </c>
      <c r="B196" s="16" t="s">
        <v>223</v>
      </c>
      <c r="C196" s="16"/>
      <c r="D196" s="16" t="s">
        <v>160</v>
      </c>
      <c r="E196" s="18" t="s">
        <v>69</v>
      </c>
      <c r="F196" s="16"/>
      <c r="G196" s="16"/>
      <c r="H196" s="16" t="s">
        <v>192</v>
      </c>
      <c r="I196" s="16" t="s">
        <v>186</v>
      </c>
      <c r="J196" s="16"/>
      <c r="K196" s="16"/>
      <c r="L196" s="16"/>
      <c r="M196" s="16" t="s">
        <v>186</v>
      </c>
      <c r="N196" s="34"/>
      <c r="P196" s="44">
        <f ca="1">IF(ISNUMBER(SEARCH(INDIRECT(CELL("address")),Q196)),MAX($P$1:P195)+1,0)</f>
        <v>0</v>
      </c>
      <c r="Q196" s="46" t="str">
        <f>Table1[[#This Row],[Portico_Specialty]]&amp;"-"&amp;Table1[[#This Row],[Code]]</f>
        <v>Dental Assistant-126800000X</v>
      </c>
      <c r="S196" s="47" t="str">
        <f ca="1">IFERROR(VLOOKUP(ROWS($S$1:S195),$P$2:$Q$918,2,FALSE),"")</f>
        <v/>
      </c>
    </row>
    <row r="197" spans="1:19" x14ac:dyDescent="0.35">
      <c r="A197" s="16" t="s">
        <v>214</v>
      </c>
      <c r="B197" s="16" t="s">
        <v>215</v>
      </c>
      <c r="C197" s="16"/>
      <c r="D197" s="16" t="s">
        <v>160</v>
      </c>
      <c r="E197" s="18" t="s">
        <v>69</v>
      </c>
      <c r="F197" s="16"/>
      <c r="G197" s="16"/>
      <c r="H197" s="16" t="s">
        <v>192</v>
      </c>
      <c r="I197" s="16" t="s">
        <v>186</v>
      </c>
      <c r="J197" s="16"/>
      <c r="K197" s="16"/>
      <c r="L197" s="16"/>
      <c r="M197" s="16" t="s">
        <v>186</v>
      </c>
      <c r="N197" s="34"/>
      <c r="P197" s="44">
        <f ca="1">IF(ISNUMBER(SEARCH(INDIRECT(CELL("address")),Q197)),MAX($P$1:P196)+1,0)</f>
        <v>0</v>
      </c>
      <c r="Q197" s="46" t="str">
        <f>Table1[[#This Row],[Portico_Specialty]]&amp;"-"&amp;Table1[[#This Row],[Code]]</f>
        <v>Dental Hygienist-124Q00000X</v>
      </c>
      <c r="S197" s="47" t="str">
        <f ca="1">IFERROR(VLOOKUP(ROWS($S$1:S196),$P$2:$Q$918,2,FALSE),"")</f>
        <v/>
      </c>
    </row>
    <row r="198" spans="1:19" x14ac:dyDescent="0.35">
      <c r="A198" s="16" t="s">
        <v>1622</v>
      </c>
      <c r="B198" s="16" t="s">
        <v>1623</v>
      </c>
      <c r="C198" s="16"/>
      <c r="D198" s="16" t="s">
        <v>160</v>
      </c>
      <c r="E198" s="18" t="s">
        <v>69</v>
      </c>
      <c r="F198" s="16" t="s">
        <v>545</v>
      </c>
      <c r="G198" s="16"/>
      <c r="H198" s="16" t="s">
        <v>545</v>
      </c>
      <c r="I198" s="16" t="s">
        <v>545</v>
      </c>
      <c r="J198" s="16" t="s">
        <v>545</v>
      </c>
      <c r="K198" s="16" t="s">
        <v>545</v>
      </c>
      <c r="L198" s="16" t="s">
        <v>545</v>
      </c>
      <c r="M198" s="16" t="s">
        <v>545</v>
      </c>
      <c r="N198" s="34"/>
      <c r="P198" s="44">
        <f ca="1">IF(ISNUMBER(SEARCH(INDIRECT(CELL("address")),Q198)),MAX($P$1:P197)+1,0)</f>
        <v>0</v>
      </c>
      <c r="Q198" s="46" t="str">
        <f>Table1[[#This Row],[Portico_Specialty]]&amp;"-"&amp;Table1[[#This Row],[Code]]</f>
        <v>Dental Laboratory-292200000X</v>
      </c>
      <c r="S198" s="47" t="str">
        <f ca="1">IFERROR(VLOOKUP(ROWS($S$1:S197),$P$2:$Q$918,2,FALSE),"")</f>
        <v/>
      </c>
    </row>
    <row r="199" spans="1:19" x14ac:dyDescent="0.35">
      <c r="A199" s="16" t="s">
        <v>224</v>
      </c>
      <c r="B199" s="16" t="s">
        <v>225</v>
      </c>
      <c r="C199" s="16"/>
      <c r="D199" s="16" t="s">
        <v>160</v>
      </c>
      <c r="E199" s="18" t="s">
        <v>69</v>
      </c>
      <c r="F199" s="16"/>
      <c r="G199" s="16"/>
      <c r="H199" s="16" t="s">
        <v>192</v>
      </c>
      <c r="I199" s="16" t="s">
        <v>186</v>
      </c>
      <c r="J199" s="16"/>
      <c r="K199" s="16"/>
      <c r="L199" s="16"/>
      <c r="M199" s="16" t="s">
        <v>186</v>
      </c>
      <c r="N199" s="34"/>
      <c r="P199" s="44">
        <f ca="1">IF(ISNUMBER(SEARCH(INDIRECT(CELL("address")),Q199)),MAX($P$1:P198)+1,0)</f>
        <v>0</v>
      </c>
      <c r="Q199" s="46" t="str">
        <f>Table1[[#This Row],[Portico_Specialty]]&amp;"-"&amp;Table1[[#This Row],[Code]]</f>
        <v>Dental Laboratory Technician-126900000X</v>
      </c>
      <c r="S199" s="47" t="str">
        <f ca="1">IFERROR(VLOOKUP(ROWS($S$1:S198),$P$2:$Q$918,2,FALSE),"")</f>
        <v/>
      </c>
    </row>
    <row r="200" spans="1:19" x14ac:dyDescent="0.35">
      <c r="A200" s="16" t="s">
        <v>216</v>
      </c>
      <c r="B200" s="16" t="s">
        <v>217</v>
      </c>
      <c r="C200" s="16"/>
      <c r="D200" s="16" t="s">
        <v>160</v>
      </c>
      <c r="E200" s="18" t="s">
        <v>69</v>
      </c>
      <c r="F200" s="16"/>
      <c r="G200" s="16"/>
      <c r="H200" s="16" t="s">
        <v>192</v>
      </c>
      <c r="I200" s="16" t="s">
        <v>186</v>
      </c>
      <c r="J200" s="16"/>
      <c r="K200" s="16"/>
      <c r="L200" s="16"/>
      <c r="M200" s="16" t="s">
        <v>186</v>
      </c>
      <c r="N200" s="34"/>
      <c r="P200" s="44">
        <f ca="1">IF(ISNUMBER(SEARCH(INDIRECT(CELL("address")),Q200)),MAX($P$1:P199)+1,0)</f>
        <v>0</v>
      </c>
      <c r="Q200" s="46" t="str">
        <f>Table1[[#This Row],[Portico_Specialty]]&amp;"-"&amp;Table1[[#This Row],[Code]]</f>
        <v>Dental Therapist-125J00000X</v>
      </c>
      <c r="S200" s="47" t="str">
        <f ca="1">IFERROR(VLOOKUP(ROWS($S$1:S199),$P$2:$Q$918,2,FALSE),"")</f>
        <v/>
      </c>
    </row>
    <row r="201" spans="1:19" x14ac:dyDescent="0.35">
      <c r="A201" s="16" t="s">
        <v>184</v>
      </c>
      <c r="B201" s="16" t="s">
        <v>185</v>
      </c>
      <c r="C201" s="16"/>
      <c r="D201" s="16" t="s">
        <v>160</v>
      </c>
      <c r="E201" s="20" t="s">
        <v>101</v>
      </c>
      <c r="F201" s="16" t="s">
        <v>186</v>
      </c>
      <c r="G201" s="16"/>
      <c r="H201" s="16" t="s">
        <v>186</v>
      </c>
      <c r="I201" s="16" t="s">
        <v>186</v>
      </c>
      <c r="J201" s="16" t="s">
        <v>186</v>
      </c>
      <c r="K201" s="16" t="s">
        <v>186</v>
      </c>
      <c r="L201" s="16" t="s">
        <v>187</v>
      </c>
      <c r="M201" s="16" t="s">
        <v>186</v>
      </c>
      <c r="N201" s="34"/>
      <c r="P201" s="44">
        <f ca="1">IF(ISNUMBER(SEARCH(INDIRECT(CELL("address")),Q201)),MAX($P$1:P200)+1,0)</f>
        <v>0</v>
      </c>
      <c r="Q201" s="46" t="str">
        <f>Table1[[#This Row],[Portico_Specialty]]&amp;"-"&amp;Table1[[#This Row],[Code]]</f>
        <v>Dentist-122300000X</v>
      </c>
      <c r="S201" s="47" t="str">
        <f ca="1">IFERROR(VLOOKUP(ROWS($S$1:S200),$P$2:$Q$918,2,FALSE),"")</f>
        <v/>
      </c>
    </row>
    <row r="202" spans="1:19" x14ac:dyDescent="0.35">
      <c r="A202" s="16" t="s">
        <v>188</v>
      </c>
      <c r="B202" s="16" t="s">
        <v>189</v>
      </c>
      <c r="C202" s="16"/>
      <c r="D202" s="16" t="s">
        <v>160</v>
      </c>
      <c r="E202" s="18" t="s">
        <v>69</v>
      </c>
      <c r="F202" s="16" t="s">
        <v>186</v>
      </c>
      <c r="G202" s="16"/>
      <c r="H202" s="16" t="s">
        <v>186</v>
      </c>
      <c r="I202" s="16" t="s">
        <v>186</v>
      </c>
      <c r="J202" s="16" t="s">
        <v>186</v>
      </c>
      <c r="K202" s="16" t="s">
        <v>186</v>
      </c>
      <c r="L202" s="16"/>
      <c r="M202" s="16" t="s">
        <v>186</v>
      </c>
      <c r="N202" s="34"/>
      <c r="P202" s="44">
        <f ca="1">IF(ISNUMBER(SEARCH(INDIRECT(CELL("address")),Q202)),MAX($P$1:P201)+1,0)</f>
        <v>0</v>
      </c>
      <c r="Q202" s="46" t="str">
        <f>Table1[[#This Row],[Portico_Specialty]]&amp;"-"&amp;Table1[[#This Row],[Code]]</f>
        <v>Dentist: Dental Public Health-1223D0001X</v>
      </c>
      <c r="S202" s="47" t="str">
        <f ca="1">IFERROR(VLOOKUP(ROWS($S$1:S201),$P$2:$Q$918,2,FALSE),"")</f>
        <v/>
      </c>
    </row>
    <row r="203" spans="1:19" x14ac:dyDescent="0.35">
      <c r="A203" s="16" t="s">
        <v>190</v>
      </c>
      <c r="B203" s="16" t="s">
        <v>191</v>
      </c>
      <c r="C203" s="16"/>
      <c r="D203" s="16" t="s">
        <v>160</v>
      </c>
      <c r="E203" s="18" t="s">
        <v>69</v>
      </c>
      <c r="F203" s="16"/>
      <c r="G203" s="16"/>
      <c r="H203" s="16" t="s">
        <v>192</v>
      </c>
      <c r="I203" s="16" t="s">
        <v>186</v>
      </c>
      <c r="J203" s="16"/>
      <c r="K203" s="16"/>
      <c r="L203" s="16"/>
      <c r="M203" s="16" t="s">
        <v>186</v>
      </c>
      <c r="N203" s="34"/>
      <c r="P203" s="44">
        <f ca="1">IF(ISNUMBER(SEARCH(INDIRECT(CELL("address")),Q203)),MAX($P$1:P202)+1,0)</f>
        <v>0</v>
      </c>
      <c r="Q203" s="46" t="str">
        <f>Table1[[#This Row],[Portico_Specialty]]&amp;"-"&amp;Table1[[#This Row],[Code]]</f>
        <v>Dentist: Dentist Anesthesiologist-1223D0004X</v>
      </c>
      <c r="S203" s="47" t="str">
        <f ca="1">IFERROR(VLOOKUP(ROWS($S$1:S202),$P$2:$Q$918,2,FALSE),"")</f>
        <v/>
      </c>
    </row>
    <row r="204" spans="1:19" x14ac:dyDescent="0.35">
      <c r="A204" s="16" t="s">
        <v>193</v>
      </c>
      <c r="B204" s="16" t="s">
        <v>194</v>
      </c>
      <c r="C204" s="16"/>
      <c r="D204" s="16" t="s">
        <v>160</v>
      </c>
      <c r="E204" s="18" t="s">
        <v>69</v>
      </c>
      <c r="F204" s="16" t="s">
        <v>186</v>
      </c>
      <c r="G204" s="16"/>
      <c r="H204" s="16" t="s">
        <v>186</v>
      </c>
      <c r="I204" s="16" t="s">
        <v>186</v>
      </c>
      <c r="J204" s="16" t="s">
        <v>186</v>
      </c>
      <c r="K204" s="16" t="s">
        <v>186</v>
      </c>
      <c r="L204" s="16"/>
      <c r="M204" s="16" t="s">
        <v>186</v>
      </c>
      <c r="N204" s="34"/>
      <c r="P204" s="44">
        <f ca="1">IF(ISNUMBER(SEARCH(INDIRECT(CELL("address")),Q204)),MAX($P$1:P203)+1,0)</f>
        <v>0</v>
      </c>
      <c r="Q204" s="46" t="str">
        <f>Table1[[#This Row],[Portico_Specialty]]&amp;"-"&amp;Table1[[#This Row],[Code]]</f>
        <v>Dentist: Endodontics-1223E0200X</v>
      </c>
      <c r="S204" s="47" t="str">
        <f ca="1">IFERROR(VLOOKUP(ROWS($S$1:S203),$P$2:$Q$918,2,FALSE),"")</f>
        <v/>
      </c>
    </row>
    <row r="205" spans="1:19" x14ac:dyDescent="0.35">
      <c r="A205" s="16" t="s">
        <v>195</v>
      </c>
      <c r="B205" s="16" t="s">
        <v>196</v>
      </c>
      <c r="C205" s="16"/>
      <c r="D205" s="16" t="s">
        <v>160</v>
      </c>
      <c r="E205" s="18" t="s">
        <v>69</v>
      </c>
      <c r="F205" s="16" t="s">
        <v>186</v>
      </c>
      <c r="G205" s="16"/>
      <c r="H205" s="16" t="s">
        <v>186</v>
      </c>
      <c r="I205" s="16" t="s">
        <v>186</v>
      </c>
      <c r="J205" s="16" t="s">
        <v>186</v>
      </c>
      <c r="K205" s="16" t="s">
        <v>186</v>
      </c>
      <c r="L205" s="16"/>
      <c r="M205" s="16" t="s">
        <v>186</v>
      </c>
      <c r="N205" s="34"/>
      <c r="P205" s="44">
        <f ca="1">IF(ISNUMBER(SEARCH(INDIRECT(CELL("address")),Q205)),MAX($P$1:P204)+1,0)</f>
        <v>0</v>
      </c>
      <c r="Q205" s="46" t="str">
        <f>Table1[[#This Row],[Portico_Specialty]]&amp;"-"&amp;Table1[[#This Row],[Code]]</f>
        <v>Dentist: General Practice-1223G0001X</v>
      </c>
      <c r="S205" s="47" t="str">
        <f ca="1">IFERROR(VLOOKUP(ROWS($S$1:S204),$P$2:$Q$918,2,FALSE),"")</f>
        <v/>
      </c>
    </row>
    <row r="206" spans="1:19" x14ac:dyDescent="0.35">
      <c r="A206" s="16" t="s">
        <v>197</v>
      </c>
      <c r="B206" s="16" t="s">
        <v>198</v>
      </c>
      <c r="C206" s="16"/>
      <c r="D206" s="16" t="s">
        <v>160</v>
      </c>
      <c r="E206" s="18" t="s">
        <v>69</v>
      </c>
      <c r="F206" s="16" t="s">
        <v>86</v>
      </c>
      <c r="G206" s="16"/>
      <c r="H206" s="16" t="s">
        <v>86</v>
      </c>
      <c r="I206" s="16" t="s">
        <v>186</v>
      </c>
      <c r="J206" s="16" t="s">
        <v>86</v>
      </c>
      <c r="K206" s="16" t="s">
        <v>86</v>
      </c>
      <c r="L206" s="16" t="s">
        <v>187</v>
      </c>
      <c r="M206" s="16" t="s">
        <v>186</v>
      </c>
      <c r="N206" s="34"/>
      <c r="P206" s="44">
        <f ca="1">IF(ISNUMBER(SEARCH(INDIRECT(CELL("address")),Q206)),MAX($P$1:P205)+1,0)</f>
        <v>0</v>
      </c>
      <c r="Q206" s="46" t="str">
        <f>Table1[[#This Row],[Portico_Specialty]]&amp;"-"&amp;Table1[[#This Row],[Code]]</f>
        <v>Dentist: Oral and Maxillofacial Pathology-1223P0106X</v>
      </c>
      <c r="S206" s="47" t="str">
        <f ca="1">IFERROR(VLOOKUP(ROWS($S$1:S205),$P$2:$Q$918,2,FALSE),"")</f>
        <v/>
      </c>
    </row>
    <row r="207" spans="1:19" x14ac:dyDescent="0.35">
      <c r="A207" s="16" t="s">
        <v>208</v>
      </c>
      <c r="B207" s="16" t="s">
        <v>209</v>
      </c>
      <c r="C207" s="16"/>
      <c r="D207" s="16" t="s">
        <v>160</v>
      </c>
      <c r="E207" s="18" t="s">
        <v>69</v>
      </c>
      <c r="F207" s="16" t="s">
        <v>86</v>
      </c>
      <c r="G207" s="16"/>
      <c r="H207" s="16" t="s">
        <v>86</v>
      </c>
      <c r="I207" s="16" t="s">
        <v>186</v>
      </c>
      <c r="J207" s="16" t="s">
        <v>86</v>
      </c>
      <c r="K207" s="16" t="s">
        <v>86</v>
      </c>
      <c r="L207" s="16" t="s">
        <v>187</v>
      </c>
      <c r="M207" s="16" t="s">
        <v>186</v>
      </c>
      <c r="N207" s="34"/>
      <c r="P207" s="44">
        <f ca="1">IF(ISNUMBER(SEARCH(INDIRECT(CELL("address")),Q207)),MAX($P$1:P206)+1,0)</f>
        <v>0</v>
      </c>
      <c r="Q207" s="46" t="str">
        <f>Table1[[#This Row],[Portico_Specialty]]&amp;"-"&amp;Table1[[#This Row],[Code]]</f>
        <v>Dentist: Oral and Maxillofacial Radiology-1223X0008X</v>
      </c>
      <c r="S207" s="47" t="str">
        <f ca="1">IFERROR(VLOOKUP(ROWS($S$1:S206),$P$2:$Q$918,2,FALSE),"")</f>
        <v/>
      </c>
    </row>
    <row r="208" spans="1:19" x14ac:dyDescent="0.35">
      <c r="A208" s="16" t="s">
        <v>205</v>
      </c>
      <c r="B208" s="16" t="s">
        <v>206</v>
      </c>
      <c r="C208" s="16"/>
      <c r="D208" s="16" t="s">
        <v>160</v>
      </c>
      <c r="E208" s="20" t="s">
        <v>101</v>
      </c>
      <c r="F208" s="16" t="s">
        <v>187</v>
      </c>
      <c r="G208" s="16"/>
      <c r="H208" s="16" t="s">
        <v>207</v>
      </c>
      <c r="I208" s="16" t="s">
        <v>186</v>
      </c>
      <c r="J208" s="16" t="s">
        <v>86</v>
      </c>
      <c r="K208" s="16" t="s">
        <v>207</v>
      </c>
      <c r="L208" s="16" t="s">
        <v>187</v>
      </c>
      <c r="M208" s="16" t="s">
        <v>186</v>
      </c>
      <c r="N208" s="34"/>
      <c r="P208" s="44">
        <f ca="1">IF(ISNUMBER(SEARCH(INDIRECT(CELL("address")),Q208)),MAX($P$1:P207)+1,0)</f>
        <v>0</v>
      </c>
      <c r="Q208" s="46" t="str">
        <f>Table1[[#This Row],[Portico_Specialty]]&amp;"-"&amp;Table1[[#This Row],[Code]]</f>
        <v>Dentist: Oral and Maxillofacial Surgery-1223S0112X</v>
      </c>
      <c r="S208" s="47" t="str">
        <f ca="1">IFERROR(VLOOKUP(ROWS($S$1:S207),$P$2:$Q$918,2,FALSE),"")</f>
        <v/>
      </c>
    </row>
    <row r="209" spans="1:19" ht="29.4" x14ac:dyDescent="0.35">
      <c r="A209" s="16" t="s">
        <v>210</v>
      </c>
      <c r="B209" s="16" t="s">
        <v>211</v>
      </c>
      <c r="C209" s="16"/>
      <c r="D209" s="16" t="s">
        <v>160</v>
      </c>
      <c r="E209" s="18" t="s">
        <v>69</v>
      </c>
      <c r="F209" s="16" t="s">
        <v>186</v>
      </c>
      <c r="G209" s="16"/>
      <c r="H209" s="16" t="s">
        <v>186</v>
      </c>
      <c r="I209" s="16" t="s">
        <v>186</v>
      </c>
      <c r="J209" s="16" t="s">
        <v>186</v>
      </c>
      <c r="K209" s="16" t="s">
        <v>186</v>
      </c>
      <c r="L209" s="16" t="s">
        <v>187</v>
      </c>
      <c r="M209" s="16" t="s">
        <v>186</v>
      </c>
      <c r="N209" s="34"/>
      <c r="P209" s="44">
        <f ca="1">IF(ISNUMBER(SEARCH(INDIRECT(CELL("address")),Q209)),MAX($P$1:P208)+1,0)</f>
        <v>0</v>
      </c>
      <c r="Q209" s="46" t="str">
        <f>Table1[[#This Row],[Portico_Specialty]]&amp;"-"&amp;Table1[[#This Row],[Code]]</f>
        <v>Dentist: Orthodontics and Dentofacial Orthopedics-1223X0400X</v>
      </c>
      <c r="S209" s="47" t="str">
        <f ca="1">IFERROR(VLOOKUP(ROWS($S$1:S208),$P$2:$Q$918,2,FALSE),"")</f>
        <v/>
      </c>
    </row>
    <row r="210" spans="1:19" x14ac:dyDescent="0.35">
      <c r="A210" s="16" t="s">
        <v>199</v>
      </c>
      <c r="B210" s="16" t="s">
        <v>200</v>
      </c>
      <c r="C210" s="16"/>
      <c r="D210" s="16" t="s">
        <v>160</v>
      </c>
      <c r="E210" s="18" t="s">
        <v>69</v>
      </c>
      <c r="F210" s="16" t="s">
        <v>186</v>
      </c>
      <c r="G210" s="16"/>
      <c r="H210" s="16" t="s">
        <v>186</v>
      </c>
      <c r="I210" s="16" t="s">
        <v>186</v>
      </c>
      <c r="J210" s="16" t="s">
        <v>186</v>
      </c>
      <c r="K210" s="16" t="s">
        <v>186</v>
      </c>
      <c r="L210" s="16" t="s">
        <v>187</v>
      </c>
      <c r="M210" s="16" t="s">
        <v>186</v>
      </c>
      <c r="N210" s="34"/>
      <c r="P210" s="44">
        <f ca="1">IF(ISNUMBER(SEARCH(INDIRECT(CELL("address")),Q210)),MAX($P$1:P209)+1,0)</f>
        <v>0</v>
      </c>
      <c r="Q210" s="46" t="str">
        <f>Table1[[#This Row],[Portico_Specialty]]&amp;"-"&amp;Table1[[#This Row],[Code]]</f>
        <v>Dentist: Pediatric Dentistry-1223P0221X</v>
      </c>
      <c r="S210" s="47" t="str">
        <f ca="1">IFERROR(VLOOKUP(ROWS($S$1:S209),$P$2:$Q$918,2,FALSE),"")</f>
        <v/>
      </c>
    </row>
    <row r="211" spans="1:19" x14ac:dyDescent="0.35">
      <c r="A211" s="16" t="s">
        <v>201</v>
      </c>
      <c r="B211" s="16" t="s">
        <v>202</v>
      </c>
      <c r="C211" s="16"/>
      <c r="D211" s="16" t="s">
        <v>160</v>
      </c>
      <c r="E211" s="18" t="s">
        <v>69</v>
      </c>
      <c r="F211" s="16" t="s">
        <v>186</v>
      </c>
      <c r="G211" s="16"/>
      <c r="H211" s="16" t="s">
        <v>186</v>
      </c>
      <c r="I211" s="16" t="s">
        <v>186</v>
      </c>
      <c r="J211" s="16" t="s">
        <v>186</v>
      </c>
      <c r="K211" s="16" t="s">
        <v>186</v>
      </c>
      <c r="L211" s="16"/>
      <c r="M211" s="16" t="s">
        <v>186</v>
      </c>
      <c r="N211" s="34"/>
      <c r="P211" s="44">
        <f ca="1">IF(ISNUMBER(SEARCH(INDIRECT(CELL("address")),Q211)),MAX($P$1:P210)+1,0)</f>
        <v>0</v>
      </c>
      <c r="Q211" s="46" t="str">
        <f>Table1[[#This Row],[Portico_Specialty]]&amp;"-"&amp;Table1[[#This Row],[Code]]</f>
        <v>Dentist: Periodontics-1223P0300X</v>
      </c>
      <c r="S211" s="47" t="str">
        <f ca="1">IFERROR(VLOOKUP(ROWS($S$1:S210),$P$2:$Q$918,2,FALSE),"")</f>
        <v/>
      </c>
    </row>
    <row r="212" spans="1:19" x14ac:dyDescent="0.35">
      <c r="A212" s="16" t="s">
        <v>203</v>
      </c>
      <c r="B212" s="16" t="s">
        <v>204</v>
      </c>
      <c r="C212" s="16"/>
      <c r="D212" s="16" t="s">
        <v>160</v>
      </c>
      <c r="E212" s="18" t="s">
        <v>69</v>
      </c>
      <c r="F212" s="16" t="s">
        <v>186</v>
      </c>
      <c r="G212" s="16"/>
      <c r="H212" s="16" t="s">
        <v>186</v>
      </c>
      <c r="I212" s="16" t="s">
        <v>186</v>
      </c>
      <c r="J212" s="16" t="s">
        <v>186</v>
      </c>
      <c r="K212" s="16" t="s">
        <v>186</v>
      </c>
      <c r="L212" s="16"/>
      <c r="M212" s="16" t="s">
        <v>186</v>
      </c>
      <c r="N212" s="34"/>
      <c r="P212" s="44">
        <f ca="1">IF(ISNUMBER(SEARCH(INDIRECT(CELL("address")),Q212)),MAX($P$1:P211)+1,0)</f>
        <v>0</v>
      </c>
      <c r="Q212" s="46" t="str">
        <f>Table1[[#This Row],[Portico_Specialty]]&amp;"-"&amp;Table1[[#This Row],[Code]]</f>
        <v>Dentist: Prosthodontics-1223P0700X</v>
      </c>
      <c r="S212" s="47" t="str">
        <f ca="1">IFERROR(VLOOKUP(ROWS($S$1:S211),$P$2:$Q$918,2,FALSE),"")</f>
        <v/>
      </c>
    </row>
    <row r="213" spans="1:19" x14ac:dyDescent="0.35">
      <c r="A213" s="16" t="s">
        <v>212</v>
      </c>
      <c r="B213" s="16" t="s">
        <v>213</v>
      </c>
      <c r="C213" s="16"/>
      <c r="D213" s="16" t="s">
        <v>160</v>
      </c>
      <c r="E213" s="18" t="s">
        <v>69</v>
      </c>
      <c r="F213" s="16" t="s">
        <v>186</v>
      </c>
      <c r="G213" s="16"/>
      <c r="H213" s="16" t="s">
        <v>186</v>
      </c>
      <c r="I213" s="16" t="s">
        <v>186</v>
      </c>
      <c r="J213" s="16" t="s">
        <v>186</v>
      </c>
      <c r="K213" s="16" t="s">
        <v>186</v>
      </c>
      <c r="L213" s="16"/>
      <c r="M213" s="16" t="s">
        <v>186</v>
      </c>
      <c r="N213" s="34"/>
      <c r="P213" s="44">
        <f ca="1">IF(ISNUMBER(SEARCH(INDIRECT(CELL("address")),Q213)),MAX($P$1:P212)+1,0)</f>
        <v>0</v>
      </c>
      <c r="Q213" s="46" t="str">
        <f>Table1[[#This Row],[Portico_Specialty]]&amp;"-"&amp;Table1[[#This Row],[Code]]</f>
        <v>Denturist-122400000X</v>
      </c>
      <c r="S213" s="47" t="str">
        <f ca="1">IFERROR(VLOOKUP(ROWS($S$1:S212),$P$2:$Q$918,2,FALSE),"")</f>
        <v/>
      </c>
    </row>
    <row r="214" spans="1:19" x14ac:dyDescent="0.35">
      <c r="A214" s="16" t="s">
        <v>1682</v>
      </c>
      <c r="B214" s="16" t="s">
        <v>1683</v>
      </c>
      <c r="C214" s="16"/>
      <c r="D214" s="16" t="s">
        <v>160</v>
      </c>
      <c r="E214" s="18" t="s">
        <v>69</v>
      </c>
      <c r="F214" s="16" t="s">
        <v>509</v>
      </c>
      <c r="G214" s="16"/>
      <c r="H214" s="16" t="s">
        <v>509</v>
      </c>
      <c r="I214" s="16" t="s">
        <v>510</v>
      </c>
      <c r="J214" s="16" t="s">
        <v>509</v>
      </c>
      <c r="K214" s="16" t="s">
        <v>509</v>
      </c>
      <c r="L214" s="16" t="s">
        <v>511</v>
      </c>
      <c r="M214" s="16" t="s">
        <v>510</v>
      </c>
      <c r="N214" s="34"/>
      <c r="P214" s="44">
        <f ca="1">IF(ISNUMBER(SEARCH(INDIRECT(CELL("address")),Q214)),MAX($P$1:P213)+1,0)</f>
        <v>0</v>
      </c>
      <c r="Q214" s="46" t="str">
        <f>Table1[[#This Row],[Portico_Specialty]]&amp;"-"&amp;Table1[[#This Row],[Code]]</f>
        <v>Department of Veterans Affairs (VA) Pharmacy-332100000X</v>
      </c>
      <c r="S214" s="47" t="str">
        <f ca="1">IFERROR(VLOOKUP(ROWS($S$1:S213),$P$2:$Q$918,2,FALSE),"")</f>
        <v/>
      </c>
    </row>
    <row r="215" spans="1:19" x14ac:dyDescent="0.35">
      <c r="A215" s="16" t="s">
        <v>582</v>
      </c>
      <c r="B215" s="16" t="s">
        <v>583</v>
      </c>
      <c r="C215" s="16"/>
      <c r="D215" s="16" t="s">
        <v>160</v>
      </c>
      <c r="E215" s="20" t="s">
        <v>101</v>
      </c>
      <c r="F215" s="16" t="s">
        <v>584</v>
      </c>
      <c r="G215" s="16"/>
      <c r="H215" s="16" t="s">
        <v>584</v>
      </c>
      <c r="I215" s="16" t="s">
        <v>584</v>
      </c>
      <c r="J215" s="16" t="s">
        <v>584</v>
      </c>
      <c r="K215" s="16" t="s">
        <v>584</v>
      </c>
      <c r="L215" s="16" t="s">
        <v>584</v>
      </c>
      <c r="M215" s="16" t="s">
        <v>584</v>
      </c>
      <c r="N215" s="34"/>
      <c r="P215" s="44">
        <f ca="1">IF(ISNUMBER(SEARCH(INDIRECT(CELL("address")),Q215)),MAX($P$1:P214)+1,0)</f>
        <v>0</v>
      </c>
      <c r="Q215" s="46" t="str">
        <f>Table1[[#This Row],[Portico_Specialty]]&amp;"-"&amp;Table1[[#This Row],[Code]]</f>
        <v>Dermatology-207N00000X</v>
      </c>
      <c r="S215" s="47" t="str">
        <f ca="1">IFERROR(VLOOKUP(ROWS($S$1:S214),$P$2:$Q$918,2,FALSE),"")</f>
        <v/>
      </c>
    </row>
    <row r="216" spans="1:19" ht="29.4" x14ac:dyDescent="0.35">
      <c r="A216" s="16" t="s">
        <v>589</v>
      </c>
      <c r="B216" s="16" t="s">
        <v>590</v>
      </c>
      <c r="C216" s="16"/>
      <c r="D216" s="16" t="s">
        <v>160</v>
      </c>
      <c r="E216" s="20" t="s">
        <v>101</v>
      </c>
      <c r="F216" s="16" t="s">
        <v>584</v>
      </c>
      <c r="G216" s="16"/>
      <c r="H216" s="16" t="s">
        <v>584</v>
      </c>
      <c r="I216" s="16" t="s">
        <v>584</v>
      </c>
      <c r="J216" s="16" t="s">
        <v>584</v>
      </c>
      <c r="K216" s="16" t="s">
        <v>584</v>
      </c>
      <c r="L216" s="16" t="s">
        <v>584</v>
      </c>
      <c r="M216" s="16" t="s">
        <v>584</v>
      </c>
      <c r="N216" s="34"/>
      <c r="P216" s="44">
        <f ca="1">IF(ISNUMBER(SEARCH(INDIRECT(CELL("address")),Q216)),MAX($P$1:P215)+1,0)</f>
        <v>0</v>
      </c>
      <c r="Q216" s="46" t="str">
        <f>Table1[[#This Row],[Portico_Specialty]]&amp;"-"&amp;Table1[[#This Row],[Code]]</f>
        <v>Dermatology: Clinical &amp; Laboratory Dermatological Immunology-207NI0002X</v>
      </c>
      <c r="S216" s="47" t="str">
        <f ca="1">IFERROR(VLOOKUP(ROWS($S$1:S215),$P$2:$Q$918,2,FALSE),"")</f>
        <v/>
      </c>
    </row>
    <row r="217" spans="1:19" x14ac:dyDescent="0.35">
      <c r="A217" s="16" t="s">
        <v>587</v>
      </c>
      <c r="B217" s="16" t="s">
        <v>588</v>
      </c>
      <c r="C217" s="16"/>
      <c r="D217" s="16" t="s">
        <v>160</v>
      </c>
      <c r="E217" s="20" t="s">
        <v>101</v>
      </c>
      <c r="F217" s="16" t="s">
        <v>584</v>
      </c>
      <c r="G217" s="16"/>
      <c r="H217" s="16" t="s">
        <v>584</v>
      </c>
      <c r="I217" s="16" t="s">
        <v>584</v>
      </c>
      <c r="J217" s="16" t="s">
        <v>584</v>
      </c>
      <c r="K217" s="16" t="s">
        <v>584</v>
      </c>
      <c r="L217" s="16" t="s">
        <v>584</v>
      </c>
      <c r="M217" s="16" t="s">
        <v>584</v>
      </c>
      <c r="N217" s="34"/>
      <c r="P217" s="44">
        <f ca="1">IF(ISNUMBER(SEARCH(INDIRECT(CELL("address")),Q217)),MAX($P$1:P216)+1,0)</f>
        <v>0</v>
      </c>
      <c r="Q217" s="46" t="str">
        <f>Table1[[#This Row],[Portico_Specialty]]&amp;"-"&amp;Table1[[#This Row],[Code]]</f>
        <v>Dermatology: Dermatopathology-207ND0900X</v>
      </c>
      <c r="S217" s="47" t="str">
        <f ca="1">IFERROR(VLOOKUP(ROWS($S$1:S216),$P$2:$Q$918,2,FALSE),"")</f>
        <v/>
      </c>
    </row>
    <row r="218" spans="1:19" x14ac:dyDescent="0.35">
      <c r="A218" s="16" t="s">
        <v>585</v>
      </c>
      <c r="B218" s="16" t="s">
        <v>586</v>
      </c>
      <c r="C218" s="16"/>
      <c r="D218" s="16" t="s">
        <v>160</v>
      </c>
      <c r="E218" s="20" t="s">
        <v>101</v>
      </c>
      <c r="F218" s="16" t="s">
        <v>584</v>
      </c>
      <c r="G218" s="16"/>
      <c r="H218" s="16" t="s">
        <v>584</v>
      </c>
      <c r="I218" s="16" t="s">
        <v>584</v>
      </c>
      <c r="J218" s="16" t="s">
        <v>584</v>
      </c>
      <c r="K218" s="16" t="s">
        <v>584</v>
      </c>
      <c r="L218" s="16" t="s">
        <v>584</v>
      </c>
      <c r="M218" s="16" t="s">
        <v>584</v>
      </c>
      <c r="N218" s="34"/>
      <c r="P218" s="44">
        <f ca="1">IF(ISNUMBER(SEARCH(INDIRECT(CELL("address")),Q218)),MAX($P$1:P217)+1,0)</f>
        <v>0</v>
      </c>
      <c r="Q218" s="46" t="str">
        <f>Table1[[#This Row],[Portico_Specialty]]&amp;"-"&amp;Table1[[#This Row],[Code]]</f>
        <v>Dermatology: MOHS-Micrographic Surgery-207ND0101X</v>
      </c>
      <c r="S218" s="47" t="str">
        <f ca="1">IFERROR(VLOOKUP(ROWS($S$1:S217),$P$2:$Q$918,2,FALSE),"")</f>
        <v/>
      </c>
    </row>
    <row r="219" spans="1:19" x14ac:dyDescent="0.35">
      <c r="A219" s="16" t="s">
        <v>591</v>
      </c>
      <c r="B219" s="16" t="s">
        <v>592</v>
      </c>
      <c r="C219" s="16"/>
      <c r="D219" s="16" t="s">
        <v>160</v>
      </c>
      <c r="E219" s="20" t="s">
        <v>101</v>
      </c>
      <c r="F219" s="16" t="s">
        <v>584</v>
      </c>
      <c r="G219" s="16"/>
      <c r="H219" s="16" t="s">
        <v>584</v>
      </c>
      <c r="I219" s="16" t="s">
        <v>584</v>
      </c>
      <c r="J219" s="16" t="s">
        <v>584</v>
      </c>
      <c r="K219" s="16" t="s">
        <v>584</v>
      </c>
      <c r="L219" s="16" t="s">
        <v>584</v>
      </c>
      <c r="M219" s="16" t="s">
        <v>584</v>
      </c>
      <c r="N219" s="34"/>
      <c r="P219" s="44">
        <f ca="1">IF(ISNUMBER(SEARCH(INDIRECT(CELL("address")),Q219)),MAX($P$1:P218)+1,0)</f>
        <v>0</v>
      </c>
      <c r="Q219" s="46" t="str">
        <f>Table1[[#This Row],[Portico_Specialty]]&amp;"-"&amp;Table1[[#This Row],[Code]]</f>
        <v>Dermatology: Pediatric Dermatology-207NP0225X</v>
      </c>
      <c r="S219" s="47" t="str">
        <f ca="1">IFERROR(VLOOKUP(ROWS($S$1:S218),$P$2:$Q$918,2,FALSE),"")</f>
        <v/>
      </c>
    </row>
    <row r="220" spans="1:19" x14ac:dyDescent="0.35">
      <c r="A220" s="16" t="s">
        <v>593</v>
      </c>
      <c r="B220" s="16" t="s">
        <v>594</v>
      </c>
      <c r="C220" s="16"/>
      <c r="D220" s="16" t="s">
        <v>160</v>
      </c>
      <c r="E220" s="20" t="s">
        <v>101</v>
      </c>
      <c r="F220" s="16" t="s">
        <v>584</v>
      </c>
      <c r="G220" s="16"/>
      <c r="H220" s="16" t="s">
        <v>584</v>
      </c>
      <c r="I220" s="16" t="s">
        <v>584</v>
      </c>
      <c r="J220" s="16" t="s">
        <v>584</v>
      </c>
      <c r="K220" s="16" t="s">
        <v>584</v>
      </c>
      <c r="L220" s="16" t="s">
        <v>584</v>
      </c>
      <c r="M220" s="16" t="s">
        <v>584</v>
      </c>
      <c r="N220" s="34"/>
      <c r="P220" s="44">
        <f ca="1">IF(ISNUMBER(SEARCH(INDIRECT(CELL("address")),Q220)),MAX($P$1:P219)+1,0)</f>
        <v>0</v>
      </c>
      <c r="Q220" s="46" t="str">
        <f>Table1[[#This Row],[Portico_Specialty]]&amp;"-"&amp;Table1[[#This Row],[Code]]</f>
        <v>Dermatology: Procedural Dermatology-207NS0135X</v>
      </c>
      <c r="S220" s="47" t="str">
        <f ca="1">IFERROR(VLOOKUP(ROWS($S$1:S219),$P$2:$Q$918,2,FALSE),"")</f>
        <v/>
      </c>
    </row>
    <row r="221" spans="1:19" x14ac:dyDescent="0.35">
      <c r="A221" s="16" t="s">
        <v>1067</v>
      </c>
      <c r="B221" s="16" t="s">
        <v>1068</v>
      </c>
      <c r="C221" s="16"/>
      <c r="D221" s="16" t="s">
        <v>160</v>
      </c>
      <c r="E221" s="18" t="s">
        <v>69</v>
      </c>
      <c r="F221" s="16" t="s">
        <v>1066</v>
      </c>
      <c r="G221" s="16"/>
      <c r="H221" s="16" t="s">
        <v>71</v>
      </c>
      <c r="I221" s="16" t="s">
        <v>1066</v>
      </c>
      <c r="J221" s="16" t="s">
        <v>1066</v>
      </c>
      <c r="K221" s="16" t="s">
        <v>71</v>
      </c>
      <c r="L221" s="16"/>
      <c r="M221" s="16" t="s">
        <v>1066</v>
      </c>
      <c r="N221" s="34"/>
      <c r="P221" s="44">
        <f ca="1">IF(ISNUMBER(SEARCH(INDIRECT(CELL("address")),Q221)),MAX($P$1:P220)+1,0)</f>
        <v>0</v>
      </c>
      <c r="Q221" s="46" t="str">
        <f>Table1[[#This Row],[Portico_Specialty]]&amp;"-"&amp;Table1[[#This Row],[Code]]</f>
        <v>Developmental Therapist-222Q00000X</v>
      </c>
      <c r="S221" s="47" t="str">
        <f ca="1">IFERROR(VLOOKUP(ROWS($S$1:S220),$P$2:$Q$918,2,FALSE),"")</f>
        <v/>
      </c>
    </row>
    <row r="222" spans="1:19" x14ac:dyDescent="0.35">
      <c r="A222" s="16" t="s">
        <v>226</v>
      </c>
      <c r="B222" s="16" t="s">
        <v>227</v>
      </c>
      <c r="C222" s="16"/>
      <c r="D222" s="16" t="s">
        <v>160</v>
      </c>
      <c r="E222" s="18" t="s">
        <v>69</v>
      </c>
      <c r="F222" s="16" t="s">
        <v>228</v>
      </c>
      <c r="G222" s="16"/>
      <c r="H222" s="16" t="s">
        <v>192</v>
      </c>
      <c r="I222" s="16" t="s">
        <v>228</v>
      </c>
      <c r="J222" s="16" t="s">
        <v>228</v>
      </c>
      <c r="K222" s="16"/>
      <c r="L222" s="16"/>
      <c r="M222" s="16" t="s">
        <v>228</v>
      </c>
      <c r="N222" s="34"/>
      <c r="P222" s="44">
        <f ca="1">IF(ISNUMBER(SEARCH(INDIRECT(CELL("address")),Q222)),MAX($P$1:P221)+1,0)</f>
        <v>0</v>
      </c>
      <c r="Q222" s="46" t="str">
        <f>Table1[[#This Row],[Portico_Specialty]]&amp;"-"&amp;Table1[[#This Row],[Code]]</f>
        <v>Dietary Manager-132700000X</v>
      </c>
      <c r="S222" s="47" t="str">
        <f ca="1">IFERROR(VLOOKUP(ROWS($S$1:S221),$P$2:$Q$918,2,FALSE),"")</f>
        <v/>
      </c>
    </row>
    <row r="223" spans="1:19" x14ac:dyDescent="0.35">
      <c r="A223" s="16" t="s">
        <v>242</v>
      </c>
      <c r="B223" s="16" t="s">
        <v>243</v>
      </c>
      <c r="C223" s="16"/>
      <c r="D223" s="16" t="s">
        <v>160</v>
      </c>
      <c r="E223" s="18" t="s">
        <v>69</v>
      </c>
      <c r="F223" s="16" t="s">
        <v>228</v>
      </c>
      <c r="G223" s="16"/>
      <c r="H223" s="16" t="s">
        <v>192</v>
      </c>
      <c r="I223" s="16" t="s">
        <v>228</v>
      </c>
      <c r="J223" s="16" t="s">
        <v>228</v>
      </c>
      <c r="K223" s="16"/>
      <c r="L223" s="16"/>
      <c r="M223" s="16" t="s">
        <v>228</v>
      </c>
      <c r="N223" s="34"/>
      <c r="P223" s="44">
        <f ca="1">IF(ISNUMBER(SEARCH(INDIRECT(CELL("address")),Q223)),MAX($P$1:P222)+1,0)</f>
        <v>0</v>
      </c>
      <c r="Q223" s="46" t="str">
        <f>Table1[[#This Row],[Portico_Specialty]]&amp;"-"&amp;Table1[[#This Row],[Code]]</f>
        <v>Dietetic Technician, Registered-136A00000X</v>
      </c>
      <c r="S223" s="47" t="str">
        <f ca="1">IFERROR(VLOOKUP(ROWS($S$1:S222),$P$2:$Q$918,2,FALSE),"")</f>
        <v/>
      </c>
    </row>
    <row r="224" spans="1:19" x14ac:dyDescent="0.35">
      <c r="A224" s="16" t="s">
        <v>234</v>
      </c>
      <c r="B224" s="16" t="s">
        <v>235</v>
      </c>
      <c r="C224" s="16"/>
      <c r="D224" s="16" t="s">
        <v>160</v>
      </c>
      <c r="E224" s="20" t="s">
        <v>101</v>
      </c>
      <c r="F224" s="16" t="s">
        <v>231</v>
      </c>
      <c r="G224" s="16"/>
      <c r="H224" s="16" t="s">
        <v>231</v>
      </c>
      <c r="I224" s="16" t="s">
        <v>228</v>
      </c>
      <c r="J224" s="16" t="s">
        <v>231</v>
      </c>
      <c r="K224" s="16" t="s">
        <v>231</v>
      </c>
      <c r="L224" s="16" t="s">
        <v>231</v>
      </c>
      <c r="M224" s="16" t="s">
        <v>228</v>
      </c>
      <c r="N224" s="34"/>
      <c r="P224" s="44">
        <f ca="1">IF(ISNUMBER(SEARCH(INDIRECT(CELL("address")),Q224)),MAX($P$1:P223)+1,0)</f>
        <v>0</v>
      </c>
      <c r="Q224" s="46" t="str">
        <f>Table1[[#This Row],[Portico_Specialty]]&amp;"-"&amp;Table1[[#This Row],[Code]]</f>
        <v>Dietitian, Registered-133V00000X</v>
      </c>
      <c r="S224" s="47" t="str">
        <f ca="1">IFERROR(VLOOKUP(ROWS($S$1:S223),$P$2:$Q$918,2,FALSE),"")</f>
        <v/>
      </c>
    </row>
    <row r="225" spans="1:19" x14ac:dyDescent="0.35">
      <c r="A225" s="16" t="s">
        <v>240</v>
      </c>
      <c r="B225" s="16" t="s">
        <v>241</v>
      </c>
      <c r="C225" s="16"/>
      <c r="D225" s="16" t="s">
        <v>160</v>
      </c>
      <c r="E225" s="20" t="s">
        <v>101</v>
      </c>
      <c r="F225" s="16" t="s">
        <v>231</v>
      </c>
      <c r="G225" s="16"/>
      <c r="H225" s="16" t="s">
        <v>231</v>
      </c>
      <c r="I225" s="16" t="s">
        <v>228</v>
      </c>
      <c r="J225" s="16" t="s">
        <v>231</v>
      </c>
      <c r="K225" s="16" t="s">
        <v>231</v>
      </c>
      <c r="L225" s="16" t="s">
        <v>231</v>
      </c>
      <c r="M225" s="16" t="s">
        <v>228</v>
      </c>
      <c r="N225" s="34"/>
      <c r="P225" s="44">
        <f ca="1">IF(ISNUMBER(SEARCH(INDIRECT(CELL("address")),Q225)),MAX($P$1:P224)+1,0)</f>
        <v>0</v>
      </c>
      <c r="Q225" s="46" t="str">
        <f>Table1[[#This Row],[Portico_Specialty]]&amp;"-"&amp;Table1[[#This Row],[Code]]</f>
        <v>Dietitian, Registered: Nutrition, Metabolic-133VN1006X</v>
      </c>
      <c r="S225" s="47" t="str">
        <f ca="1">IFERROR(VLOOKUP(ROWS($S$1:S224),$P$2:$Q$918,2,FALSE),"")</f>
        <v/>
      </c>
    </row>
    <row r="226" spans="1:19" x14ac:dyDescent="0.35">
      <c r="A226" s="16" t="s">
        <v>236</v>
      </c>
      <c r="B226" s="16" t="s">
        <v>237</v>
      </c>
      <c r="C226" s="16"/>
      <c r="D226" s="16" t="s">
        <v>160</v>
      </c>
      <c r="E226" s="20" t="s">
        <v>101</v>
      </c>
      <c r="F226" s="16" t="s">
        <v>231</v>
      </c>
      <c r="G226" s="16"/>
      <c r="H226" s="16" t="s">
        <v>231</v>
      </c>
      <c r="I226" s="16" t="s">
        <v>228</v>
      </c>
      <c r="J226" s="16" t="s">
        <v>231</v>
      </c>
      <c r="K226" s="16" t="s">
        <v>231</v>
      </c>
      <c r="L226" s="16" t="s">
        <v>231</v>
      </c>
      <c r="M226" s="16" t="s">
        <v>228</v>
      </c>
      <c r="N226" s="34"/>
      <c r="P226" s="44">
        <f ca="1">IF(ISNUMBER(SEARCH(INDIRECT(CELL("address")),Q226)),MAX($P$1:P225)+1,0)</f>
        <v>0</v>
      </c>
      <c r="Q226" s="46" t="str">
        <f>Table1[[#This Row],[Portico_Specialty]]&amp;"-"&amp;Table1[[#This Row],[Code]]</f>
        <v>Dietitian, Registered: Nutrition, Pediatric-133VN1004X</v>
      </c>
      <c r="S226" s="47" t="str">
        <f ca="1">IFERROR(VLOOKUP(ROWS($S$1:S225),$P$2:$Q$918,2,FALSE),"")</f>
        <v/>
      </c>
    </row>
    <row r="227" spans="1:19" x14ac:dyDescent="0.35">
      <c r="A227" s="16" t="s">
        <v>238</v>
      </c>
      <c r="B227" s="16" t="s">
        <v>239</v>
      </c>
      <c r="C227" s="16"/>
      <c r="D227" s="16" t="s">
        <v>160</v>
      </c>
      <c r="E227" s="20" t="s">
        <v>101</v>
      </c>
      <c r="F227" s="16" t="s">
        <v>231</v>
      </c>
      <c r="G227" s="16"/>
      <c r="H227" s="16" t="s">
        <v>231</v>
      </c>
      <c r="I227" s="16" t="s">
        <v>228</v>
      </c>
      <c r="J227" s="16" t="s">
        <v>231</v>
      </c>
      <c r="K227" s="16" t="s">
        <v>231</v>
      </c>
      <c r="L227" s="16" t="s">
        <v>231</v>
      </c>
      <c r="M227" s="16" t="s">
        <v>228</v>
      </c>
      <c r="N227" s="34"/>
      <c r="P227" s="44">
        <f ca="1">IF(ISNUMBER(SEARCH(INDIRECT(CELL("address")),Q227)),MAX($P$1:P226)+1,0)</f>
        <v>0</v>
      </c>
      <c r="Q227" s="46" t="str">
        <f>Table1[[#This Row],[Portico_Specialty]]&amp;"-"&amp;Table1[[#This Row],[Code]]</f>
        <v>Dietitian, Registered: Nutrition, Renal-133VN1005X</v>
      </c>
      <c r="S227" s="47" t="str">
        <f ca="1">IFERROR(VLOOKUP(ROWS($S$1:S226),$P$2:$Q$918,2,FALSE),"")</f>
        <v/>
      </c>
    </row>
    <row r="228" spans="1:19" x14ac:dyDescent="0.35">
      <c r="A228" s="16" t="s">
        <v>1910</v>
      </c>
      <c r="B228" s="16" t="s">
        <v>1911</v>
      </c>
      <c r="C228" s="16"/>
      <c r="D228" s="16" t="s">
        <v>160</v>
      </c>
      <c r="E228" s="18" t="s">
        <v>69</v>
      </c>
      <c r="F228" s="16" t="s">
        <v>85</v>
      </c>
      <c r="G228" s="16"/>
      <c r="H228" s="16" t="s">
        <v>192</v>
      </c>
      <c r="I228" s="16" t="s">
        <v>496</v>
      </c>
      <c r="J228" s="16"/>
      <c r="K228" s="16"/>
      <c r="L228" s="16"/>
      <c r="M228" s="16" t="s">
        <v>496</v>
      </c>
      <c r="N228" s="34"/>
      <c r="P228" s="44">
        <f ca="1">IF(ISNUMBER(SEARCH(INDIRECT(CELL("address")),Q228)),MAX($P$1:P227)+1,0)</f>
        <v>0</v>
      </c>
      <c r="Q228" s="46" t="str">
        <f>Table1[[#This Row],[Portico_Specialty]]&amp;"-"&amp;Table1[[#This Row],[Code]]</f>
        <v>Doula-374J00000X</v>
      </c>
      <c r="S228" s="47" t="str">
        <f ca="1">IFERROR(VLOOKUP(ROWS($S$1:S227),$P$2:$Q$918,2,FALSE),"")</f>
        <v/>
      </c>
    </row>
    <row r="229" spans="1:19" x14ac:dyDescent="0.35">
      <c r="A229" s="16" t="s">
        <v>443</v>
      </c>
      <c r="B229" s="16" t="s">
        <v>444</v>
      </c>
      <c r="C229" s="16"/>
      <c r="D229" s="16" t="s">
        <v>160</v>
      </c>
      <c r="E229" s="18" t="s">
        <v>69</v>
      </c>
      <c r="F229" s="16" t="s">
        <v>445</v>
      </c>
      <c r="G229" s="16"/>
      <c r="H229" s="16" t="s">
        <v>192</v>
      </c>
      <c r="I229" s="16" t="s">
        <v>446</v>
      </c>
      <c r="J229" s="16" t="s">
        <v>445</v>
      </c>
      <c r="K229" s="16"/>
      <c r="L229" s="16"/>
      <c r="M229" s="16" t="s">
        <v>446</v>
      </c>
      <c r="N229" s="34"/>
      <c r="P229" s="44">
        <f ca="1">IF(ISNUMBER(SEARCH(INDIRECT(CELL("address")),Q229)),MAX($P$1:P228)+1,0)</f>
        <v>0</v>
      </c>
      <c r="Q229" s="46" t="str">
        <f>Table1[[#This Row],[Portico_Specialty]]&amp;"-"&amp;Table1[[#This Row],[Code]]</f>
        <v>Driver-172A00000X</v>
      </c>
      <c r="S229" s="47" t="str">
        <f ca="1">IFERROR(VLOOKUP(ROWS($S$1:S228),$P$2:$Q$918,2,FALSE),"")</f>
        <v/>
      </c>
    </row>
    <row r="230" spans="1:19" x14ac:dyDescent="0.35">
      <c r="A230" s="16" t="s">
        <v>1688</v>
      </c>
      <c r="B230" s="16" t="s">
        <v>1689</v>
      </c>
      <c r="C230" s="16"/>
      <c r="D230" s="16" t="s">
        <v>160</v>
      </c>
      <c r="E230" s="20" t="s">
        <v>101</v>
      </c>
      <c r="F230" s="16" t="s">
        <v>1075</v>
      </c>
      <c r="G230" s="16"/>
      <c r="H230" s="16" t="s">
        <v>1075</v>
      </c>
      <c r="I230" s="16" t="s">
        <v>1075</v>
      </c>
      <c r="J230" s="16" t="s">
        <v>1075</v>
      </c>
      <c r="K230" s="16" t="s">
        <v>1075</v>
      </c>
      <c r="L230" s="16" t="s">
        <v>1690</v>
      </c>
      <c r="M230" s="16" t="s">
        <v>1075</v>
      </c>
      <c r="N230" s="34"/>
      <c r="P230" s="44">
        <f ca="1">IF(ISNUMBER(SEARCH(INDIRECT(CELL("address")),Q230)),MAX($P$1:P229)+1,0)</f>
        <v>0</v>
      </c>
      <c r="Q230" s="46" t="str">
        <f>Table1[[#This Row],[Portico_Specialty]]&amp;"-"&amp;Table1[[#This Row],[Code]]</f>
        <v>Durable Medical Equipment &amp; Medical Supplies-332B00000X</v>
      </c>
      <c r="S230" s="47" t="str">
        <f ca="1">IFERROR(VLOOKUP(ROWS($S$1:S229),$P$2:$Q$918,2,FALSE),"")</f>
        <v/>
      </c>
    </row>
    <row r="231" spans="1:19" ht="29.4" x14ac:dyDescent="0.35">
      <c r="A231" s="16" t="s">
        <v>1691</v>
      </c>
      <c r="B231" s="16" t="s">
        <v>1692</v>
      </c>
      <c r="C231" s="16"/>
      <c r="D231" s="16" t="s">
        <v>160</v>
      </c>
      <c r="E231" s="18" t="s">
        <v>69</v>
      </c>
      <c r="F231" s="16" t="s">
        <v>1075</v>
      </c>
      <c r="G231" s="16"/>
      <c r="H231" s="16" t="s">
        <v>1075</v>
      </c>
      <c r="I231" s="16" t="s">
        <v>1075</v>
      </c>
      <c r="J231" s="16" t="s">
        <v>1075</v>
      </c>
      <c r="K231" s="16" t="s">
        <v>1075</v>
      </c>
      <c r="L231" s="16" t="s">
        <v>1693</v>
      </c>
      <c r="M231" s="16" t="s">
        <v>1075</v>
      </c>
      <c r="N231" s="34"/>
      <c r="P231" s="44">
        <f ca="1">IF(ISNUMBER(SEARCH(INDIRECT(CELL("address")),Q231)),MAX($P$1:P230)+1,0)</f>
        <v>0</v>
      </c>
      <c r="Q231" s="46" t="str">
        <f>Table1[[#This Row],[Portico_Specialty]]&amp;"-"&amp;Table1[[#This Row],[Code]]</f>
        <v>Durable Medical Equipment &amp; Medical Supplies: Customized Equipment-332BC3200X</v>
      </c>
      <c r="S231" s="47" t="str">
        <f ca="1">IFERROR(VLOOKUP(ROWS($S$1:S230),$P$2:$Q$918,2,FALSE),"")</f>
        <v/>
      </c>
    </row>
    <row r="232" spans="1:19" ht="29.4" x14ac:dyDescent="0.35">
      <c r="A232" s="16" t="s">
        <v>1694</v>
      </c>
      <c r="B232" s="16" t="s">
        <v>1695</v>
      </c>
      <c r="C232" s="16"/>
      <c r="D232" s="16" t="s">
        <v>160</v>
      </c>
      <c r="E232" s="18" t="s">
        <v>69</v>
      </c>
      <c r="F232" s="16" t="s">
        <v>1075</v>
      </c>
      <c r="G232" s="16"/>
      <c r="H232" s="16" t="s">
        <v>1075</v>
      </c>
      <c r="I232" s="16" t="s">
        <v>1075</v>
      </c>
      <c r="J232" s="16" t="s">
        <v>1075</v>
      </c>
      <c r="K232" s="16" t="s">
        <v>1075</v>
      </c>
      <c r="L232" s="16" t="s">
        <v>1690</v>
      </c>
      <c r="M232" s="16" t="s">
        <v>1075</v>
      </c>
      <c r="N232" s="34"/>
      <c r="P232" s="44">
        <f ca="1">IF(ISNUMBER(SEARCH(INDIRECT(CELL("address")),Q232)),MAX($P$1:P231)+1,0)</f>
        <v>0</v>
      </c>
      <c r="Q232" s="46" t="str">
        <f>Table1[[#This Row],[Portico_Specialty]]&amp;"-"&amp;Table1[[#This Row],[Code]]</f>
        <v>Durable Medical Equipment &amp; Medical Supplies: Dialysis Equipment &amp; Supplies-332BD1200X</v>
      </c>
      <c r="S232" s="47" t="str">
        <f ca="1">IFERROR(VLOOKUP(ROWS($S$1:S231),$P$2:$Q$918,2,FALSE),"")</f>
        <v/>
      </c>
    </row>
    <row r="233" spans="1:19" ht="29.4" x14ac:dyDescent="0.35">
      <c r="A233" s="16" t="s">
        <v>1696</v>
      </c>
      <c r="B233" s="16" t="s">
        <v>1697</v>
      </c>
      <c r="C233" s="16"/>
      <c r="D233" s="16" t="s">
        <v>160</v>
      </c>
      <c r="E233" s="18" t="s">
        <v>69</v>
      </c>
      <c r="F233" s="16" t="s">
        <v>1075</v>
      </c>
      <c r="G233" s="16"/>
      <c r="H233" s="16" t="s">
        <v>1075</v>
      </c>
      <c r="I233" s="16" t="s">
        <v>1075</v>
      </c>
      <c r="J233" s="16" t="s">
        <v>1075</v>
      </c>
      <c r="K233" s="16" t="s">
        <v>1075</v>
      </c>
      <c r="L233" s="16" t="s">
        <v>1690</v>
      </c>
      <c r="M233" s="16" t="s">
        <v>1075</v>
      </c>
      <c r="N233" s="34"/>
      <c r="P233" s="44">
        <f ca="1">IF(ISNUMBER(SEARCH(INDIRECT(CELL("address")),Q233)),MAX($P$1:P232)+1,0)</f>
        <v>0</v>
      </c>
      <c r="Q233" s="46" t="str">
        <f>Table1[[#This Row],[Portico_Specialty]]&amp;"-"&amp;Table1[[#This Row],[Code]]</f>
        <v>Durable Medical Equipment &amp; Medical Supplies: Nursing Facility Supplies-332BN1400X</v>
      </c>
      <c r="S233" s="47" t="str">
        <f ca="1">IFERROR(VLOOKUP(ROWS($S$1:S232),$P$2:$Q$918,2,FALSE),"")</f>
        <v/>
      </c>
    </row>
    <row r="234" spans="1:19" ht="29.4" x14ac:dyDescent="0.35">
      <c r="A234" s="16" t="s">
        <v>1700</v>
      </c>
      <c r="B234" s="16" t="s">
        <v>1701</v>
      </c>
      <c r="C234" s="16"/>
      <c r="D234" s="16" t="s">
        <v>160</v>
      </c>
      <c r="E234" s="20" t="s">
        <v>101</v>
      </c>
      <c r="F234" s="16" t="s">
        <v>1075</v>
      </c>
      <c r="G234" s="16"/>
      <c r="H234" s="16" t="s">
        <v>1075</v>
      </c>
      <c r="I234" s="16" t="s">
        <v>1075</v>
      </c>
      <c r="J234" s="16" t="s">
        <v>1075</v>
      </c>
      <c r="K234" s="16" t="s">
        <v>1075</v>
      </c>
      <c r="L234" s="16" t="s">
        <v>1690</v>
      </c>
      <c r="M234" s="16" t="s">
        <v>1075</v>
      </c>
      <c r="N234" s="34"/>
      <c r="P234" s="44">
        <f ca="1">IF(ISNUMBER(SEARCH(INDIRECT(CELL("address")),Q234)),MAX($P$1:P233)+1,0)</f>
        <v>0</v>
      </c>
      <c r="Q234" s="46" t="str">
        <f>Table1[[#This Row],[Portico_Specialty]]&amp;"-"&amp;Table1[[#This Row],[Code]]</f>
        <v>Durable Medical Equipment &amp; Medical Supplies: Oxygen Equipment &amp; Supplies-332BX2000X</v>
      </c>
      <c r="S234" s="47" t="str">
        <f ca="1">IFERROR(VLOOKUP(ROWS($S$1:S233),$P$2:$Q$918,2,FALSE),"")</f>
        <v/>
      </c>
    </row>
    <row r="235" spans="1:19" ht="29.4" x14ac:dyDescent="0.35">
      <c r="A235" s="16" t="s">
        <v>1698</v>
      </c>
      <c r="B235" s="16" t="s">
        <v>1699</v>
      </c>
      <c r="C235" s="16"/>
      <c r="D235" s="16" t="s">
        <v>160</v>
      </c>
      <c r="E235" s="18" t="s">
        <v>69</v>
      </c>
      <c r="F235" s="16" t="s">
        <v>1075</v>
      </c>
      <c r="G235" s="16"/>
      <c r="H235" s="16" t="s">
        <v>1075</v>
      </c>
      <c r="I235" s="16" t="s">
        <v>1075</v>
      </c>
      <c r="J235" s="16" t="s">
        <v>1075</v>
      </c>
      <c r="K235" s="16" t="s">
        <v>1075</v>
      </c>
      <c r="L235" s="16" t="s">
        <v>1690</v>
      </c>
      <c r="M235" s="16" t="s">
        <v>1075</v>
      </c>
      <c r="N235" s="34"/>
      <c r="P235" s="44">
        <f ca="1">IF(ISNUMBER(SEARCH(INDIRECT(CELL("address")),Q235)),MAX($P$1:P234)+1,0)</f>
        <v>0</v>
      </c>
      <c r="Q235" s="46" t="str">
        <f>Table1[[#This Row],[Portico_Specialty]]&amp;"-"&amp;Table1[[#This Row],[Code]]</f>
        <v>Durable Medical Equipment &amp; Medical Supplies: Parenteral &amp; Enteral Nutrition-332BP3500X</v>
      </c>
      <c r="S235" s="47" t="str">
        <f ca="1">IFERROR(VLOOKUP(ROWS($S$1:S234),$P$2:$Q$918,2,FALSE),"")</f>
        <v/>
      </c>
    </row>
    <row r="236" spans="1:19" x14ac:dyDescent="0.35">
      <c r="A236" s="16" t="s">
        <v>1422</v>
      </c>
      <c r="B236" s="16" t="s">
        <v>1423</v>
      </c>
      <c r="C236" s="16"/>
      <c r="D236" s="16" t="s">
        <v>160</v>
      </c>
      <c r="E236" s="18" t="s">
        <v>69</v>
      </c>
      <c r="F236" s="16" t="s">
        <v>435</v>
      </c>
      <c r="G236" s="16"/>
      <c r="H236" s="16" t="s">
        <v>192</v>
      </c>
      <c r="I236" s="16" t="s">
        <v>440</v>
      </c>
      <c r="J236" s="16"/>
      <c r="K236" s="16"/>
      <c r="L236" s="16" t="s">
        <v>432</v>
      </c>
      <c r="M236" s="16" t="s">
        <v>440</v>
      </c>
      <c r="N236" s="34"/>
      <c r="P236" s="44">
        <f ca="1">IF(ISNUMBER(SEARCH(INDIRECT(CELL("address")),Q236)),MAX($P$1:P235)+1,0)</f>
        <v>0</v>
      </c>
      <c r="Q236" s="46" t="str">
        <f>Table1[[#This Row],[Portico_Specialty]]&amp;"-"&amp;Table1[[#This Row],[Code]]</f>
        <v>Early Intervention Provider Agency-252Y00000X</v>
      </c>
      <c r="S236" s="47" t="str">
        <f ca="1">IFERROR(VLOOKUP(ROWS($S$1:S235),$P$2:$Q$918,2,FALSE),"")</f>
        <v/>
      </c>
    </row>
    <row r="237" spans="1:19" x14ac:dyDescent="0.35">
      <c r="A237" s="16" t="s">
        <v>557</v>
      </c>
      <c r="B237" s="16" t="s">
        <v>558</v>
      </c>
      <c r="C237" s="16"/>
      <c r="D237" s="16" t="s">
        <v>160</v>
      </c>
      <c r="E237" s="18" t="s">
        <v>69</v>
      </c>
      <c r="F237" s="16" t="s">
        <v>85</v>
      </c>
      <c r="G237" s="16"/>
      <c r="H237" s="16" t="s">
        <v>192</v>
      </c>
      <c r="I237" s="16" t="s">
        <v>559</v>
      </c>
      <c r="J237" s="16" t="s">
        <v>192</v>
      </c>
      <c r="K237" s="16" t="s">
        <v>85</v>
      </c>
      <c r="L237" s="16"/>
      <c r="M237" s="16" t="s">
        <v>559</v>
      </c>
      <c r="N237" s="34"/>
      <c r="P237" s="44">
        <f ca="1">IF(ISNUMBER(SEARCH(INDIRECT(CELL("address")),Q237)),MAX($P$1:P236)+1,0)</f>
        <v>0</v>
      </c>
      <c r="Q237" s="46" t="str">
        <f>Table1[[#This Row],[Portico_Specialty]]&amp;"-"&amp;Table1[[#This Row],[Code]]</f>
        <v>Electrodiagnostic Medicine-204R00000X</v>
      </c>
      <c r="S237" s="47" t="str">
        <f ca="1">IFERROR(VLOOKUP(ROWS($S$1:S236),$P$2:$Q$918,2,FALSE),"")</f>
        <v/>
      </c>
    </row>
    <row r="238" spans="1:19" x14ac:dyDescent="0.35">
      <c r="A238" s="16" t="s">
        <v>251</v>
      </c>
      <c r="B238" s="16" t="s">
        <v>252</v>
      </c>
      <c r="C238" s="16"/>
      <c r="D238" s="16" t="s">
        <v>160</v>
      </c>
      <c r="E238" s="18" t="s">
        <v>69</v>
      </c>
      <c r="F238" s="16" t="s">
        <v>85</v>
      </c>
      <c r="G238" s="16"/>
      <c r="H238" s="16" t="s">
        <v>192</v>
      </c>
      <c r="I238" s="16" t="s">
        <v>246</v>
      </c>
      <c r="J238" s="16" t="s">
        <v>85</v>
      </c>
      <c r="K238" s="16" t="s">
        <v>85</v>
      </c>
      <c r="L238" s="16"/>
      <c r="M238" s="16" t="s">
        <v>246</v>
      </c>
      <c r="N238" s="34"/>
      <c r="P238" s="44">
        <f ca="1">IF(ISNUMBER(SEARCH(INDIRECT(CELL("address")),Q238)),MAX($P$1:P237)+1,0)</f>
        <v>0</v>
      </c>
      <c r="Q238" s="46" t="str">
        <f>Table1[[#This Row],[Portico_Specialty]]&amp;"-"&amp;Table1[[#This Row],[Code]]</f>
        <v>Emergency Medical Technician, Basic-146N00000X</v>
      </c>
      <c r="S238" s="47" t="str">
        <f ca="1">IFERROR(VLOOKUP(ROWS($S$1:S237),$P$2:$Q$918,2,FALSE),"")</f>
        <v/>
      </c>
    </row>
    <row r="239" spans="1:19" x14ac:dyDescent="0.35">
      <c r="A239" s="16" t="s">
        <v>249</v>
      </c>
      <c r="B239" s="16" t="s">
        <v>250</v>
      </c>
      <c r="C239" s="16"/>
      <c r="D239" s="16" t="s">
        <v>160</v>
      </c>
      <c r="E239" s="18" t="s">
        <v>69</v>
      </c>
      <c r="F239" s="16" t="s">
        <v>85</v>
      </c>
      <c r="G239" s="16"/>
      <c r="H239" s="16" t="s">
        <v>192</v>
      </c>
      <c r="I239" s="16" t="s">
        <v>246</v>
      </c>
      <c r="J239" s="16" t="s">
        <v>85</v>
      </c>
      <c r="K239" s="16"/>
      <c r="L239" s="16"/>
      <c r="M239" s="16" t="s">
        <v>246</v>
      </c>
      <c r="N239" s="34"/>
      <c r="P239" s="44">
        <f ca="1">IF(ISNUMBER(SEARCH(INDIRECT(CELL("address")),Q239)),MAX($P$1:P238)+1,0)</f>
        <v>0</v>
      </c>
      <c r="Q239" s="46" t="str">
        <f>Table1[[#This Row],[Portico_Specialty]]&amp;"-"&amp;Table1[[#This Row],[Code]]</f>
        <v>Emergency Medical Technician, Intermediate-146M00000X</v>
      </c>
      <c r="S239" s="47" t="str">
        <f ca="1">IFERROR(VLOOKUP(ROWS($S$1:S238),$P$2:$Q$918,2,FALSE),"")</f>
        <v/>
      </c>
    </row>
    <row r="240" spans="1:19" x14ac:dyDescent="0.35">
      <c r="A240" s="16" t="s">
        <v>247</v>
      </c>
      <c r="B240" s="16" t="s">
        <v>248</v>
      </c>
      <c r="C240" s="16"/>
      <c r="D240" s="16" t="s">
        <v>160</v>
      </c>
      <c r="E240" s="18" t="s">
        <v>69</v>
      </c>
      <c r="F240" s="16" t="s">
        <v>85</v>
      </c>
      <c r="G240" s="16"/>
      <c r="H240" s="16" t="s">
        <v>192</v>
      </c>
      <c r="I240" s="16" t="s">
        <v>246</v>
      </c>
      <c r="J240" s="16" t="s">
        <v>85</v>
      </c>
      <c r="K240" s="16" t="s">
        <v>85</v>
      </c>
      <c r="L240" s="16"/>
      <c r="M240" s="16" t="s">
        <v>246</v>
      </c>
      <c r="N240" s="34"/>
      <c r="P240" s="44">
        <f ca="1">IF(ISNUMBER(SEARCH(INDIRECT(CELL("address")),Q240)),MAX($P$1:P239)+1,0)</f>
        <v>0</v>
      </c>
      <c r="Q240" s="46" t="str">
        <f>Table1[[#This Row],[Portico_Specialty]]&amp;"-"&amp;Table1[[#This Row],[Code]]</f>
        <v>Emergency Medical Technician, Paramedic-146L00000X</v>
      </c>
      <c r="S240" s="47" t="str">
        <f ca="1">IFERROR(VLOOKUP(ROWS($S$1:S239),$P$2:$Q$918,2,FALSE),"")</f>
        <v/>
      </c>
    </row>
    <row r="241" spans="1:19" x14ac:dyDescent="0.35">
      <c r="A241" s="16" t="s">
        <v>595</v>
      </c>
      <c r="B241" s="16" t="s">
        <v>596</v>
      </c>
      <c r="C241" s="16"/>
      <c r="D241" s="16" t="s">
        <v>160</v>
      </c>
      <c r="E241" s="20" t="s">
        <v>101</v>
      </c>
      <c r="F241" s="16" t="s">
        <v>246</v>
      </c>
      <c r="G241" s="16"/>
      <c r="H241" s="16" t="s">
        <v>246</v>
      </c>
      <c r="I241" s="16" t="s">
        <v>246</v>
      </c>
      <c r="J241" s="16" t="s">
        <v>246</v>
      </c>
      <c r="K241" s="16" t="s">
        <v>246</v>
      </c>
      <c r="L241" s="16" t="s">
        <v>246</v>
      </c>
      <c r="M241" s="16" t="s">
        <v>246</v>
      </c>
      <c r="N241" s="34"/>
      <c r="P241" s="44">
        <f ca="1">IF(ISNUMBER(SEARCH(INDIRECT(CELL("address")),Q241)),MAX($P$1:P240)+1,0)</f>
        <v>0</v>
      </c>
      <c r="Q241" s="46" t="str">
        <f>Table1[[#This Row],[Portico_Specialty]]&amp;"-"&amp;Table1[[#This Row],[Code]]</f>
        <v>Emergency Medicine-207P00000X</v>
      </c>
      <c r="S241" s="47" t="str">
        <f ca="1">IFERROR(VLOOKUP(ROWS($S$1:S240),$P$2:$Q$918,2,FALSE),"")</f>
        <v/>
      </c>
    </row>
    <row r="242" spans="1:19" ht="29.4" x14ac:dyDescent="0.35">
      <c r="A242" s="16" t="s">
        <v>597</v>
      </c>
      <c r="B242" s="16" t="s">
        <v>598</v>
      </c>
      <c r="C242" s="16"/>
      <c r="D242" s="16" t="s">
        <v>160</v>
      </c>
      <c r="E242" s="20" t="s">
        <v>101</v>
      </c>
      <c r="F242" s="16" t="s">
        <v>246</v>
      </c>
      <c r="G242" s="16"/>
      <c r="H242" s="16" t="s">
        <v>246</v>
      </c>
      <c r="I242" s="16" t="s">
        <v>246</v>
      </c>
      <c r="J242" s="16" t="s">
        <v>246</v>
      </c>
      <c r="K242" s="16" t="s">
        <v>246</v>
      </c>
      <c r="L242" s="16" t="s">
        <v>246</v>
      </c>
      <c r="M242" s="16" t="s">
        <v>246</v>
      </c>
      <c r="N242" s="34"/>
      <c r="P242" s="44">
        <f ca="1">IF(ISNUMBER(SEARCH(INDIRECT(CELL("address")),Q242)),MAX($P$1:P241)+1,0)</f>
        <v>0</v>
      </c>
      <c r="Q242" s="46" t="str">
        <f>Table1[[#This Row],[Portico_Specialty]]&amp;"-"&amp;Table1[[#This Row],[Code]]</f>
        <v>Emergency Medicine: Emergency Medical Services-207PE0004X</v>
      </c>
      <c r="S242" s="47" t="str">
        <f ca="1">IFERROR(VLOOKUP(ROWS($S$1:S241),$P$2:$Q$918,2,FALSE),"")</f>
        <v/>
      </c>
    </row>
    <row r="243" spans="1:19" ht="29.4" x14ac:dyDescent="0.35">
      <c r="A243" s="16" t="s">
        <v>601</v>
      </c>
      <c r="B243" s="16" t="s">
        <v>602</v>
      </c>
      <c r="C243" s="16"/>
      <c r="D243" s="16" t="s">
        <v>160</v>
      </c>
      <c r="E243" s="20" t="s">
        <v>101</v>
      </c>
      <c r="F243" s="16" t="s">
        <v>246</v>
      </c>
      <c r="G243" s="16"/>
      <c r="H243" s="16" t="s">
        <v>246</v>
      </c>
      <c r="I243" s="16" t="s">
        <v>246</v>
      </c>
      <c r="J243" s="16" t="s">
        <v>246</v>
      </c>
      <c r="K243" s="16" t="s">
        <v>246</v>
      </c>
      <c r="L243" s="16" t="s">
        <v>246</v>
      </c>
      <c r="M243" s="16" t="s">
        <v>246</v>
      </c>
      <c r="N243" s="34"/>
      <c r="P243" s="44">
        <f ca="1">IF(ISNUMBER(SEARCH(INDIRECT(CELL("address")),Q243)),MAX($P$1:P242)+1,0)</f>
        <v>0</v>
      </c>
      <c r="Q243" s="46" t="str">
        <f>Table1[[#This Row],[Portico_Specialty]]&amp;"-"&amp;Table1[[#This Row],[Code]]</f>
        <v>Emergency Medicine: Hospice and Palliative Medicine-207PH0002X</v>
      </c>
      <c r="S243" s="47" t="str">
        <f ca="1">IFERROR(VLOOKUP(ROWS($S$1:S242),$P$2:$Q$918,2,FALSE),"")</f>
        <v/>
      </c>
    </row>
    <row r="244" spans="1:19" x14ac:dyDescent="0.35">
      <c r="A244" s="16" t="s">
        <v>607</v>
      </c>
      <c r="B244" s="16" t="s">
        <v>608</v>
      </c>
      <c r="C244" s="16"/>
      <c r="D244" s="16" t="s">
        <v>160</v>
      </c>
      <c r="E244" s="20" t="s">
        <v>101</v>
      </c>
      <c r="F244" s="16" t="s">
        <v>246</v>
      </c>
      <c r="G244" s="16"/>
      <c r="H244" s="16" t="s">
        <v>246</v>
      </c>
      <c r="I244" s="16" t="s">
        <v>246</v>
      </c>
      <c r="J244" s="16" t="s">
        <v>246</v>
      </c>
      <c r="K244" s="16" t="s">
        <v>246</v>
      </c>
      <c r="L244" s="16" t="s">
        <v>246</v>
      </c>
      <c r="M244" s="16" t="s">
        <v>246</v>
      </c>
      <c r="N244" s="34"/>
      <c r="P244" s="44">
        <f ca="1">IF(ISNUMBER(SEARCH(INDIRECT(CELL("address")),Q244)),MAX($P$1:P243)+1,0)</f>
        <v>0</v>
      </c>
      <c r="Q244" s="46" t="str">
        <f>Table1[[#This Row],[Portico_Specialty]]&amp;"-"&amp;Table1[[#This Row],[Code]]</f>
        <v>Emergency Medicine: Medical Toxicology-207PT0002X</v>
      </c>
      <c r="S244" s="47" t="str">
        <f ca="1">IFERROR(VLOOKUP(ROWS($S$1:S243),$P$2:$Q$918,2,FALSE),"")</f>
        <v/>
      </c>
    </row>
    <row r="245" spans="1:19" ht="29.4" x14ac:dyDescent="0.35">
      <c r="A245" s="16" t="s">
        <v>603</v>
      </c>
      <c r="B245" s="16" t="s">
        <v>604</v>
      </c>
      <c r="C245" s="16"/>
      <c r="D245" s="16" t="s">
        <v>160</v>
      </c>
      <c r="E245" s="20" t="s">
        <v>101</v>
      </c>
      <c r="F245" s="16" t="s">
        <v>246</v>
      </c>
      <c r="G245" s="16"/>
      <c r="H245" s="16" t="s">
        <v>246</v>
      </c>
      <c r="I245" s="16" t="s">
        <v>246</v>
      </c>
      <c r="J245" s="16" t="s">
        <v>246</v>
      </c>
      <c r="K245" s="16" t="s">
        <v>246</v>
      </c>
      <c r="L245" s="16" t="s">
        <v>246</v>
      </c>
      <c r="M245" s="16" t="s">
        <v>246</v>
      </c>
      <c r="N245" s="34"/>
      <c r="P245" s="44">
        <f ca="1">IF(ISNUMBER(SEARCH(INDIRECT(CELL("address")),Q245)),MAX($P$1:P244)+1,0)</f>
        <v>0</v>
      </c>
      <c r="Q245" s="46" t="str">
        <f>Table1[[#This Row],[Portico_Specialty]]&amp;"-"&amp;Table1[[#This Row],[Code]]</f>
        <v>Emergency Medicine: Pediatric Emergency Medicine-207PP0204X</v>
      </c>
      <c r="S245" s="47" t="str">
        <f ca="1">IFERROR(VLOOKUP(ROWS($S$1:S244),$P$2:$Q$918,2,FALSE),"")</f>
        <v/>
      </c>
    </row>
    <row r="246" spans="1:19" x14ac:dyDescent="0.35">
      <c r="A246" s="16" t="s">
        <v>605</v>
      </c>
      <c r="B246" s="16" t="s">
        <v>606</v>
      </c>
      <c r="C246" s="16"/>
      <c r="D246" s="16" t="s">
        <v>160</v>
      </c>
      <c r="E246" s="20" t="s">
        <v>101</v>
      </c>
      <c r="F246" s="16" t="s">
        <v>246</v>
      </c>
      <c r="G246" s="16"/>
      <c r="H246" s="16" t="s">
        <v>246</v>
      </c>
      <c r="I246" s="16" t="s">
        <v>246</v>
      </c>
      <c r="J246" s="16" t="s">
        <v>246</v>
      </c>
      <c r="K246" s="16" t="s">
        <v>246</v>
      </c>
      <c r="L246" s="16" t="s">
        <v>246</v>
      </c>
      <c r="M246" s="16" t="s">
        <v>246</v>
      </c>
      <c r="N246" s="34"/>
      <c r="P246" s="44">
        <f ca="1">IF(ISNUMBER(SEARCH(INDIRECT(CELL("address")),Q246)),MAX($P$1:P245)+1,0)</f>
        <v>0</v>
      </c>
      <c r="Q246" s="46" t="str">
        <f>Table1[[#This Row],[Portico_Specialty]]&amp;"-"&amp;Table1[[#This Row],[Code]]</f>
        <v>Emergency Medicine: Sports Medicine-207PS0010X</v>
      </c>
      <c r="S246" s="47" t="str">
        <f ca="1">IFERROR(VLOOKUP(ROWS($S$1:S245),$P$2:$Q$918,2,FALSE),"")</f>
        <v/>
      </c>
    </row>
    <row r="247" spans="1:19" ht="29.4" x14ac:dyDescent="0.35">
      <c r="A247" s="16" t="s">
        <v>599</v>
      </c>
      <c r="B247" s="16" t="s">
        <v>600</v>
      </c>
      <c r="C247" s="16"/>
      <c r="D247" s="16" t="s">
        <v>160</v>
      </c>
      <c r="E247" s="20" t="s">
        <v>101</v>
      </c>
      <c r="F247" s="16" t="s">
        <v>246</v>
      </c>
      <c r="G247" s="16"/>
      <c r="H247" s="16" t="s">
        <v>246</v>
      </c>
      <c r="I247" s="16" t="s">
        <v>246</v>
      </c>
      <c r="J247" s="16" t="s">
        <v>246</v>
      </c>
      <c r="K247" s="16" t="s">
        <v>246</v>
      </c>
      <c r="L247" s="16" t="s">
        <v>246</v>
      </c>
      <c r="M247" s="16" t="s">
        <v>246</v>
      </c>
      <c r="N247" s="34"/>
      <c r="P247" s="44">
        <f ca="1">IF(ISNUMBER(SEARCH(INDIRECT(CELL("address")),Q247)),MAX($P$1:P246)+1,0)</f>
        <v>0</v>
      </c>
      <c r="Q247" s="46" t="str">
        <f>Table1[[#This Row],[Portico_Specialty]]&amp;"-"&amp;Table1[[#This Row],[Code]]</f>
        <v>Emergency Medicine: Undersea and Hyperbaric Medicine-207PE0005X</v>
      </c>
      <c r="S247" s="47" t="str">
        <f ca="1">IFERROR(VLOOKUP(ROWS($S$1:S246),$P$2:$Q$918,2,FALSE),"")</f>
        <v/>
      </c>
    </row>
    <row r="248" spans="1:19" x14ac:dyDescent="0.35">
      <c r="A248" s="16" t="s">
        <v>1712</v>
      </c>
      <c r="B248" s="16" t="s">
        <v>1713</v>
      </c>
      <c r="C248" s="16"/>
      <c r="D248" s="16" t="s">
        <v>160</v>
      </c>
      <c r="E248" s="18" t="s">
        <v>69</v>
      </c>
      <c r="F248" s="16" t="s">
        <v>85</v>
      </c>
      <c r="G248" s="16"/>
      <c r="H248" s="16" t="s">
        <v>192</v>
      </c>
      <c r="I248" s="16" t="s">
        <v>1075</v>
      </c>
      <c r="J248" s="16" t="s">
        <v>85</v>
      </c>
      <c r="K248" s="16" t="s">
        <v>85</v>
      </c>
      <c r="L248" s="16" t="s">
        <v>85</v>
      </c>
      <c r="M248" s="16" t="s">
        <v>1075</v>
      </c>
      <c r="N248" s="34"/>
      <c r="P248" s="44">
        <f ca="1">IF(ISNUMBER(SEARCH(INDIRECT(CELL("address")),Q248)),MAX($P$1:P247)+1,0)</f>
        <v>0</v>
      </c>
      <c r="Q248" s="46" t="str">
        <f>Table1[[#This Row],[Portico_Specialty]]&amp;"-"&amp;Table1[[#This Row],[Code]]</f>
        <v>Emergency Response System Companies-333300000X</v>
      </c>
      <c r="S248" s="47" t="str">
        <f ca="1">IFERROR(VLOOKUP(ROWS($S$1:S247),$P$2:$Q$918,2,FALSE),"")</f>
        <v/>
      </c>
    </row>
    <row r="249" spans="1:19" x14ac:dyDescent="0.35">
      <c r="A249" s="16" t="s">
        <v>1569</v>
      </c>
      <c r="B249" s="16" t="s">
        <v>1570</v>
      </c>
      <c r="C249" s="16"/>
      <c r="D249" s="16" t="s">
        <v>160</v>
      </c>
      <c r="E249" s="18" t="s">
        <v>69</v>
      </c>
      <c r="F249" s="16" t="s">
        <v>1450</v>
      </c>
      <c r="G249" s="16"/>
      <c r="H249" s="16" t="s">
        <v>1450</v>
      </c>
      <c r="I249" s="16" t="s">
        <v>1450</v>
      </c>
      <c r="J249" s="16" t="s">
        <v>1450</v>
      </c>
      <c r="K249" s="16" t="s">
        <v>1450</v>
      </c>
      <c r="L249" s="16"/>
      <c r="M249" s="16" t="s">
        <v>1450</v>
      </c>
      <c r="N249" s="34"/>
      <c r="P249" s="44">
        <f ca="1">IF(ISNUMBER(SEARCH(INDIRECT(CELL("address")),Q249)),MAX($P$1:P248)+1,0)</f>
        <v>0</v>
      </c>
      <c r="Q249" s="46" t="str">
        <f>Table1[[#This Row],[Portico_Specialty]]&amp;"-"&amp;Table1[[#This Row],[Code]]</f>
        <v>Epilepsy Unit-273100000X</v>
      </c>
      <c r="S249" s="47" t="str">
        <f ca="1">IFERROR(VLOOKUP(ROWS($S$1:S248),$P$2:$Q$918,2,FALSE),"")</f>
        <v/>
      </c>
    </row>
    <row r="250" spans="1:19" x14ac:dyDescent="0.35">
      <c r="A250" s="16" t="s">
        <v>1626</v>
      </c>
      <c r="B250" s="16" t="s">
        <v>1627</v>
      </c>
      <c r="C250" s="16"/>
      <c r="D250" s="16" t="s">
        <v>160</v>
      </c>
      <c r="E250" s="18" t="s">
        <v>69</v>
      </c>
      <c r="F250" s="16" t="s">
        <v>192</v>
      </c>
      <c r="G250" s="16"/>
      <c r="H250" s="16" t="s">
        <v>192</v>
      </c>
      <c r="I250" s="16" t="s">
        <v>919</v>
      </c>
      <c r="J250" s="16" t="s">
        <v>192</v>
      </c>
      <c r="K250" s="16" t="s">
        <v>85</v>
      </c>
      <c r="L250" s="16" t="s">
        <v>192</v>
      </c>
      <c r="M250" s="16" t="s">
        <v>919</v>
      </c>
      <c r="N250" s="34"/>
      <c r="P250" s="44">
        <f ca="1">IF(ISNUMBER(SEARCH(INDIRECT(CELL("address")),Q250)),MAX($P$1:P249)+1,0)</f>
        <v>0</v>
      </c>
      <c r="Q250" s="46" t="str">
        <f>Table1[[#This Row],[Portico_Specialty]]&amp;"-"&amp;Table1[[#This Row],[Code]]</f>
        <v>Exclusive Provider Organization-302F00000X</v>
      </c>
      <c r="S250" s="47" t="str">
        <f ca="1">IFERROR(VLOOKUP(ROWS($S$1:S249),$P$2:$Q$918,2,FALSE),"")</f>
        <v/>
      </c>
    </row>
    <row r="251" spans="1:19" x14ac:dyDescent="0.35">
      <c r="A251" s="16" t="s">
        <v>1702</v>
      </c>
      <c r="B251" s="16" t="s">
        <v>1703</v>
      </c>
      <c r="C251" s="16"/>
      <c r="D251" s="16" t="s">
        <v>160</v>
      </c>
      <c r="E251" s="18" t="s">
        <v>69</v>
      </c>
      <c r="F251" s="16" t="s">
        <v>85</v>
      </c>
      <c r="G251" s="16"/>
      <c r="H251" s="16" t="s">
        <v>192</v>
      </c>
      <c r="I251" s="16" t="s">
        <v>255</v>
      </c>
      <c r="J251" s="16" t="s">
        <v>85</v>
      </c>
      <c r="K251" s="16" t="s">
        <v>85</v>
      </c>
      <c r="L251" s="16"/>
      <c r="M251" s="16" t="s">
        <v>255</v>
      </c>
      <c r="N251" s="34"/>
      <c r="P251" s="44">
        <f ca="1">IF(ISNUMBER(SEARCH(INDIRECT(CELL("address")),Q251)),MAX($P$1:P250)+1,0)</f>
        <v>0</v>
      </c>
      <c r="Q251" s="46" t="str">
        <f>Table1[[#This Row],[Portico_Specialty]]&amp;"-"&amp;Table1[[#This Row],[Code]]</f>
        <v>Eye Bank-332G00000X</v>
      </c>
      <c r="S251" s="47" t="str">
        <f ca="1">IFERROR(VLOOKUP(ROWS($S$1:S250),$P$2:$Q$918,2,FALSE),"")</f>
        <v/>
      </c>
    </row>
    <row r="252" spans="1:19" x14ac:dyDescent="0.35">
      <c r="A252" s="16" t="s">
        <v>1704</v>
      </c>
      <c r="B252" s="16" t="s">
        <v>1705</v>
      </c>
      <c r="C252" s="16"/>
      <c r="D252" s="16" t="s">
        <v>160</v>
      </c>
      <c r="E252" s="18" t="s">
        <v>69</v>
      </c>
      <c r="F252" s="16" t="s">
        <v>85</v>
      </c>
      <c r="G252" s="16"/>
      <c r="H252" s="16" t="s">
        <v>1706</v>
      </c>
      <c r="I252" s="16" t="s">
        <v>255</v>
      </c>
      <c r="J252" s="16" t="s">
        <v>85</v>
      </c>
      <c r="K252" s="16" t="s">
        <v>1706</v>
      </c>
      <c r="L252" s="16" t="s">
        <v>255</v>
      </c>
      <c r="M252" s="16" t="s">
        <v>255</v>
      </c>
      <c r="N252" s="34"/>
      <c r="P252" s="44">
        <f ca="1">IF(ISNUMBER(SEARCH(INDIRECT(CELL("address")),Q252)),MAX($P$1:P251)+1,0)</f>
        <v>0</v>
      </c>
      <c r="Q252" s="46" t="str">
        <f>Table1[[#This Row],[Portico_Specialty]]&amp;"-"&amp;Table1[[#This Row],[Code]]</f>
        <v>Eyewear Supplier (Equipment, not the service)-332H00000X</v>
      </c>
      <c r="S252" s="47" t="str">
        <f ca="1">IFERROR(VLOOKUP(ROWS($S$1:S251),$P$2:$Q$918,2,FALSE),"")</f>
        <v/>
      </c>
    </row>
    <row r="253" spans="1:19" x14ac:dyDescent="0.35">
      <c r="A253" s="16" t="s">
        <v>609</v>
      </c>
      <c r="B253" s="16" t="s">
        <v>610</v>
      </c>
      <c r="C253" s="16"/>
      <c r="D253" s="20" t="s">
        <v>292</v>
      </c>
      <c r="E253" s="20" t="s">
        <v>101</v>
      </c>
      <c r="F253" s="16" t="s">
        <v>611</v>
      </c>
      <c r="G253" s="16"/>
      <c r="H253" s="16" t="s">
        <v>611</v>
      </c>
      <c r="I253" s="16" t="s">
        <v>469</v>
      </c>
      <c r="J253" s="16" t="s">
        <v>611</v>
      </c>
      <c r="K253" s="16" t="s">
        <v>611</v>
      </c>
      <c r="L253" s="16" t="s">
        <v>611</v>
      </c>
      <c r="M253" s="16" t="s">
        <v>469</v>
      </c>
      <c r="N253" s="34"/>
      <c r="P253" s="44">
        <f ca="1">IF(ISNUMBER(SEARCH(INDIRECT(CELL("address")),Q253)),MAX($P$1:P252)+1,0)</f>
        <v>0</v>
      </c>
      <c r="Q253" s="46" t="str">
        <f>Table1[[#This Row],[Portico_Specialty]]&amp;"-"&amp;Table1[[#This Row],[Code]]</f>
        <v>Family Medicine-207Q00000X</v>
      </c>
      <c r="S253" s="47" t="str">
        <f ca="1">IFERROR(VLOOKUP(ROWS($S$1:S252),$P$2:$Q$918,2,FALSE),"")</f>
        <v/>
      </c>
    </row>
    <row r="254" spans="1:19" x14ac:dyDescent="0.35">
      <c r="A254" s="16" t="s">
        <v>615</v>
      </c>
      <c r="B254" s="16" t="s">
        <v>616</v>
      </c>
      <c r="C254" s="16"/>
      <c r="D254" s="16" t="s">
        <v>160</v>
      </c>
      <c r="E254" s="20" t="s">
        <v>101</v>
      </c>
      <c r="F254" s="16" t="s">
        <v>572</v>
      </c>
      <c r="G254" s="16"/>
      <c r="H254" s="16" t="s">
        <v>572</v>
      </c>
      <c r="I254" s="16" t="s">
        <v>572</v>
      </c>
      <c r="J254" s="16" t="s">
        <v>572</v>
      </c>
      <c r="K254" s="16" t="s">
        <v>572</v>
      </c>
      <c r="L254" s="16" t="s">
        <v>572</v>
      </c>
      <c r="M254" s="16" t="s">
        <v>572</v>
      </c>
      <c r="N254" s="34"/>
      <c r="P254" s="44">
        <f ca="1">IF(ISNUMBER(SEARCH(INDIRECT(CELL("address")),Q254)),MAX($P$1:P253)+1,0)</f>
        <v>0</v>
      </c>
      <c r="Q254" s="46" t="str">
        <f>Table1[[#This Row],[Portico_Specialty]]&amp;"-"&amp;Table1[[#This Row],[Code]]</f>
        <v>Family Medicine: Addiction Medicine-207QA0401X</v>
      </c>
      <c r="S254" s="47" t="str">
        <f ca="1">IFERROR(VLOOKUP(ROWS($S$1:S253),$P$2:$Q$918,2,FALSE),"")</f>
        <v/>
      </c>
    </row>
    <row r="255" spans="1:19" x14ac:dyDescent="0.35">
      <c r="A255" s="16" t="s">
        <v>612</v>
      </c>
      <c r="B255" s="16" t="s">
        <v>613</v>
      </c>
      <c r="C255" s="16"/>
      <c r="D255" s="16" t="s">
        <v>160</v>
      </c>
      <c r="E255" s="20" t="s">
        <v>101</v>
      </c>
      <c r="F255" s="16" t="s">
        <v>614</v>
      </c>
      <c r="G255" s="16"/>
      <c r="H255" s="16" t="s">
        <v>614</v>
      </c>
      <c r="I255" s="16" t="s">
        <v>469</v>
      </c>
      <c r="J255" s="16" t="s">
        <v>614</v>
      </c>
      <c r="K255" s="16" t="s">
        <v>614</v>
      </c>
      <c r="L255" s="16"/>
      <c r="M255" s="16" t="s">
        <v>469</v>
      </c>
      <c r="N255" s="34"/>
      <c r="P255" s="44">
        <f ca="1">IF(ISNUMBER(SEARCH(INDIRECT(CELL("address")),Q255)),MAX($P$1:P254)+1,0)</f>
        <v>0</v>
      </c>
      <c r="Q255" s="46" t="str">
        <f>Table1[[#This Row],[Portico_Specialty]]&amp;"-"&amp;Table1[[#This Row],[Code]]</f>
        <v>Family Medicine: Adolescent Medicine-207QA0000X</v>
      </c>
      <c r="S255" s="47" t="str">
        <f ca="1">IFERROR(VLOOKUP(ROWS($S$1:S254),$P$2:$Q$918,2,FALSE),"")</f>
        <v/>
      </c>
    </row>
    <row r="256" spans="1:19" x14ac:dyDescent="0.35">
      <c r="A256" s="16" t="s">
        <v>617</v>
      </c>
      <c r="B256" s="16" t="s">
        <v>618</v>
      </c>
      <c r="C256" s="16"/>
      <c r="D256" s="16" t="s">
        <v>160</v>
      </c>
      <c r="E256" s="20" t="s">
        <v>101</v>
      </c>
      <c r="F256" s="16" t="s">
        <v>611</v>
      </c>
      <c r="G256" s="16"/>
      <c r="H256" s="16" t="s">
        <v>611</v>
      </c>
      <c r="I256" s="16" t="s">
        <v>469</v>
      </c>
      <c r="J256" s="16" t="s">
        <v>611</v>
      </c>
      <c r="K256" s="16" t="s">
        <v>611</v>
      </c>
      <c r="L256" s="16" t="s">
        <v>611</v>
      </c>
      <c r="M256" s="16" t="s">
        <v>469</v>
      </c>
      <c r="N256" s="34"/>
      <c r="P256" s="44">
        <f ca="1">IF(ISNUMBER(SEARCH(INDIRECT(CELL("address")),Q256)),MAX($P$1:P255)+1,0)</f>
        <v>0</v>
      </c>
      <c r="Q256" s="46" t="str">
        <f>Table1[[#This Row],[Portico_Specialty]]&amp;"-"&amp;Table1[[#This Row],[Code]]</f>
        <v>Family Medicine: Adult Medicine-207QA0505X</v>
      </c>
      <c r="S256" s="47" t="str">
        <f ca="1">IFERROR(VLOOKUP(ROWS($S$1:S255),$P$2:$Q$918,2,FALSE),"")</f>
        <v/>
      </c>
    </row>
    <row r="257" spans="1:19" x14ac:dyDescent="0.35">
      <c r="A257" s="16" t="s">
        <v>621</v>
      </c>
      <c r="B257" s="16" t="s">
        <v>622</v>
      </c>
      <c r="C257" s="16"/>
      <c r="D257" s="20" t="s">
        <v>292</v>
      </c>
      <c r="E257" s="20" t="s">
        <v>101</v>
      </c>
      <c r="F257" s="16" t="s">
        <v>95</v>
      </c>
      <c r="G257" s="16"/>
      <c r="H257" s="16" t="s">
        <v>95</v>
      </c>
      <c r="I257" s="16" t="s">
        <v>469</v>
      </c>
      <c r="J257" s="16" t="s">
        <v>95</v>
      </c>
      <c r="K257" s="16" t="s">
        <v>95</v>
      </c>
      <c r="L257" s="16" t="s">
        <v>95</v>
      </c>
      <c r="M257" s="16" t="s">
        <v>469</v>
      </c>
      <c r="N257" s="34"/>
      <c r="P257" s="44">
        <f ca="1">IF(ISNUMBER(SEARCH(INDIRECT(CELL("address")),Q257)),MAX($P$1:P256)+1,0)</f>
        <v>0</v>
      </c>
      <c r="Q257" s="46" t="str">
        <f>Table1[[#This Row],[Portico_Specialty]]&amp;"-"&amp;Table1[[#This Row],[Code]]</f>
        <v>Family Medicine: Geriatric Medicine-207QG0300X</v>
      </c>
      <c r="S257" s="47" t="str">
        <f ca="1">IFERROR(VLOOKUP(ROWS($S$1:S256),$P$2:$Q$918,2,FALSE),"")</f>
        <v/>
      </c>
    </row>
    <row r="258" spans="1:19" ht="29.4" x14ac:dyDescent="0.35">
      <c r="A258" s="16" t="s">
        <v>623</v>
      </c>
      <c r="B258" s="16" t="s">
        <v>624</v>
      </c>
      <c r="C258" s="16"/>
      <c r="D258" s="16" t="s">
        <v>160</v>
      </c>
      <c r="E258" s="20" t="s">
        <v>101</v>
      </c>
      <c r="F258" s="16" t="s">
        <v>611</v>
      </c>
      <c r="G258" s="16"/>
      <c r="H258" s="16" t="s">
        <v>611</v>
      </c>
      <c r="I258" s="16" t="s">
        <v>469</v>
      </c>
      <c r="J258" s="16" t="s">
        <v>611</v>
      </c>
      <c r="K258" s="16" t="s">
        <v>611</v>
      </c>
      <c r="L258" s="16" t="s">
        <v>611</v>
      </c>
      <c r="M258" s="16" t="s">
        <v>469</v>
      </c>
      <c r="N258" s="34"/>
      <c r="P258" s="44">
        <f ca="1">IF(ISNUMBER(SEARCH(INDIRECT(CELL("address")),Q258)),MAX($P$1:P257)+1,0)</f>
        <v>0</v>
      </c>
      <c r="Q258" s="46" t="str">
        <f>Table1[[#This Row],[Portico_Specialty]]&amp;"-"&amp;Table1[[#This Row],[Code]]</f>
        <v>Family Medicine: Hospice and Palliative Medicine-207QH0002X</v>
      </c>
      <c r="S258" s="47" t="str">
        <f ca="1">IFERROR(VLOOKUP(ROWS($S$1:S257),$P$2:$Q$918,2,FALSE),"")</f>
        <v/>
      </c>
    </row>
    <row r="259" spans="1:19" x14ac:dyDescent="0.35">
      <c r="A259" s="16" t="s">
        <v>619</v>
      </c>
      <c r="B259" s="16" t="s">
        <v>620</v>
      </c>
      <c r="C259" s="16"/>
      <c r="D259" s="16" t="s">
        <v>160</v>
      </c>
      <c r="E259" s="20" t="s">
        <v>101</v>
      </c>
      <c r="F259" s="16" t="s">
        <v>611</v>
      </c>
      <c r="G259" s="16"/>
      <c r="H259" s="16" t="s">
        <v>611</v>
      </c>
      <c r="I259" s="16" t="s">
        <v>469</v>
      </c>
      <c r="J259" s="16" t="s">
        <v>611</v>
      </c>
      <c r="K259" s="16" t="s">
        <v>611</v>
      </c>
      <c r="L259" s="16" t="s">
        <v>611</v>
      </c>
      <c r="M259" s="16" t="s">
        <v>469</v>
      </c>
      <c r="N259" s="34"/>
      <c r="P259" s="44">
        <f ca="1">IF(ISNUMBER(SEARCH(INDIRECT(CELL("address")),Q259)),MAX($P$1:P258)+1,0)</f>
        <v>0</v>
      </c>
      <c r="Q259" s="46" t="str">
        <f>Table1[[#This Row],[Portico_Specialty]]&amp;"-"&amp;Table1[[#This Row],[Code]]</f>
        <v>Family Medicine: Obesity Medicine-207QB0002X</v>
      </c>
      <c r="S259" s="47" t="str">
        <f ca="1">IFERROR(VLOOKUP(ROWS($S$1:S258),$P$2:$Q$918,2,FALSE),"")</f>
        <v/>
      </c>
    </row>
    <row r="260" spans="1:19" x14ac:dyDescent="0.35">
      <c r="A260" s="16" t="s">
        <v>629</v>
      </c>
      <c r="B260" s="16" t="s">
        <v>630</v>
      </c>
      <c r="C260" s="16"/>
      <c r="D260" s="16" t="s">
        <v>160</v>
      </c>
      <c r="E260" s="20" t="s">
        <v>101</v>
      </c>
      <c r="F260" s="16" t="s">
        <v>611</v>
      </c>
      <c r="G260" s="16"/>
      <c r="H260" s="16" t="s">
        <v>627</v>
      </c>
      <c r="I260" s="16" t="s">
        <v>469</v>
      </c>
      <c r="J260" s="16" t="s">
        <v>463</v>
      </c>
      <c r="K260" s="16" t="s">
        <v>627</v>
      </c>
      <c r="L260" s="16" t="s">
        <v>463</v>
      </c>
      <c r="M260" s="16" t="s">
        <v>469</v>
      </c>
      <c r="N260" s="34"/>
      <c r="P260" s="44">
        <f ca="1">IF(ISNUMBER(SEARCH(INDIRECT(CELL("address")),Q260)),MAX($P$1:P259)+1,0)</f>
        <v>0</v>
      </c>
      <c r="Q260" s="46" t="str">
        <f>Table1[[#This Row],[Portico_Specialty]]&amp;"-"&amp;Table1[[#This Row],[Code]]</f>
        <v>Family Medicine: Sleep Medicine-207QS1201X</v>
      </c>
      <c r="S260" s="47" t="str">
        <f ca="1">IFERROR(VLOOKUP(ROWS($S$1:S259),$P$2:$Q$918,2,FALSE),"")</f>
        <v/>
      </c>
    </row>
    <row r="261" spans="1:19" x14ac:dyDescent="0.35">
      <c r="A261" s="16" t="s">
        <v>625</v>
      </c>
      <c r="B261" s="16" t="s">
        <v>626</v>
      </c>
      <c r="C261" s="16"/>
      <c r="D261" s="16" t="s">
        <v>160</v>
      </c>
      <c r="E261" s="20" t="s">
        <v>101</v>
      </c>
      <c r="F261" s="16" t="s">
        <v>611</v>
      </c>
      <c r="G261" s="16"/>
      <c r="H261" s="16" t="s">
        <v>627</v>
      </c>
      <c r="I261" s="16" t="s">
        <v>469</v>
      </c>
      <c r="J261" s="16" t="s">
        <v>627</v>
      </c>
      <c r="K261" s="16" t="s">
        <v>628</v>
      </c>
      <c r="L261" s="16" t="s">
        <v>628</v>
      </c>
      <c r="M261" s="16" t="s">
        <v>469</v>
      </c>
      <c r="N261" s="34"/>
      <c r="P261" s="44">
        <f ca="1">IF(ISNUMBER(SEARCH(INDIRECT(CELL("address")),Q261)),MAX($P$1:P260)+1,0)</f>
        <v>0</v>
      </c>
      <c r="Q261" s="46" t="str">
        <f>Table1[[#This Row],[Portico_Specialty]]&amp;"-"&amp;Table1[[#This Row],[Code]]</f>
        <v>Family Medicine: Sports Medicine-207QS0010X</v>
      </c>
      <c r="S261" s="47" t="str">
        <f ca="1">IFERROR(VLOOKUP(ROWS($S$1:S260),$P$2:$Q$918,2,FALSE),"")</f>
        <v/>
      </c>
    </row>
    <row r="262" spans="1:19" ht="29.4" x14ac:dyDescent="0.35">
      <c r="A262" s="16" t="s">
        <v>734</v>
      </c>
      <c r="B262" s="16" t="s">
        <v>735</v>
      </c>
      <c r="C262" s="16"/>
      <c r="D262" s="16" t="s">
        <v>160</v>
      </c>
      <c r="E262" s="20" t="s">
        <v>101</v>
      </c>
      <c r="F262" s="16"/>
      <c r="G262" s="16"/>
      <c r="H262" s="16" t="s">
        <v>192</v>
      </c>
      <c r="I262" s="16" t="s">
        <v>727</v>
      </c>
      <c r="J262" s="16"/>
      <c r="K262" s="16" t="s">
        <v>727</v>
      </c>
      <c r="L262" s="16" t="s">
        <v>727</v>
      </c>
      <c r="M262" s="16" t="s">
        <v>727</v>
      </c>
      <c r="N262" s="34"/>
      <c r="P262" s="44">
        <f ca="1">IF(ISNUMBER(SEARCH(INDIRECT(CELL("address")),Q262)),MAX($P$1:P261)+1,0)</f>
        <v>0</v>
      </c>
      <c r="Q262" s="46" t="str">
        <f>Table1[[#This Row],[Portico_Specialty]]&amp;"-"&amp;Table1[[#This Row],[Code]]</f>
        <v>Female Pelvic Medicine and Reconstructive Surgery, OB/GYN-207VF0040X</v>
      </c>
      <c r="S262" s="47" t="str">
        <f ca="1">IFERROR(VLOOKUP(ROWS($S$1:S261),$P$2:$Q$918,2,FALSE),"")</f>
        <v/>
      </c>
    </row>
    <row r="263" spans="1:19" ht="29.4" x14ac:dyDescent="0.35">
      <c r="A263" s="16" t="s">
        <v>1022</v>
      </c>
      <c r="B263" s="16" t="s">
        <v>1023</v>
      </c>
      <c r="C263" s="16"/>
      <c r="D263" s="16" t="s">
        <v>160</v>
      </c>
      <c r="E263" s="20" t="s">
        <v>101</v>
      </c>
      <c r="F263" s="16"/>
      <c r="G263" s="16"/>
      <c r="H263" s="16" t="s">
        <v>192</v>
      </c>
      <c r="I263" s="16" t="s">
        <v>1021</v>
      </c>
      <c r="J263" s="16" t="s">
        <v>1021</v>
      </c>
      <c r="K263" s="16" t="s">
        <v>1021</v>
      </c>
      <c r="L263" s="16" t="s">
        <v>791</v>
      </c>
      <c r="M263" s="16" t="s">
        <v>1021</v>
      </c>
      <c r="N263" s="34"/>
      <c r="P263" s="44">
        <f ca="1">IF(ISNUMBER(SEARCH(INDIRECT(CELL("address")),Q263)),MAX($P$1:P262)+1,0)</f>
        <v>0</v>
      </c>
      <c r="Q263" s="46" t="str">
        <f>Table1[[#This Row],[Portico_Specialty]]&amp;"-"&amp;Table1[[#This Row],[Code]]</f>
        <v>Female Pelvic Medicine and Reconstructive Surgery, Urology Physician-2088F0040X</v>
      </c>
      <c r="S263" s="47" t="str">
        <f ca="1">IFERROR(VLOOKUP(ROWS($S$1:S262),$P$2:$Q$918,2,FALSE),"")</f>
        <v/>
      </c>
    </row>
    <row r="264" spans="1:19" x14ac:dyDescent="0.35">
      <c r="A264" s="16" t="s">
        <v>1424</v>
      </c>
      <c r="B264" s="16" t="s">
        <v>1425</v>
      </c>
      <c r="C264" s="16"/>
      <c r="D264" s="16" t="s">
        <v>160</v>
      </c>
      <c r="E264" s="18" t="s">
        <v>69</v>
      </c>
      <c r="F264" s="16" t="s">
        <v>919</v>
      </c>
      <c r="G264" s="16"/>
      <c r="H264" s="16" t="s">
        <v>919</v>
      </c>
      <c r="I264" s="16" t="s">
        <v>440</v>
      </c>
      <c r="J264" s="16" t="s">
        <v>919</v>
      </c>
      <c r="K264" s="16" t="s">
        <v>919</v>
      </c>
      <c r="L264" s="16" t="s">
        <v>919</v>
      </c>
      <c r="M264" s="16" t="s">
        <v>440</v>
      </c>
      <c r="N264" s="34"/>
      <c r="P264" s="44">
        <f ca="1">IF(ISNUMBER(SEARCH(INDIRECT(CELL("address")),Q264)),MAX($P$1:P263)+1,0)</f>
        <v>0</v>
      </c>
      <c r="Q264" s="46" t="str">
        <f>Table1[[#This Row],[Portico_Specialty]]&amp;"-"&amp;Table1[[#This Row],[Code]]</f>
        <v>Foster Care Agency-253J00000X</v>
      </c>
      <c r="S264" s="47" t="str">
        <f ca="1">IFERROR(VLOOKUP(ROWS($S$1:S263),$P$2:$Q$918,2,FALSE),"")</f>
        <v/>
      </c>
    </row>
    <row r="265" spans="1:19" x14ac:dyDescent="0.35">
      <c r="A265" s="16" t="s">
        <v>502</v>
      </c>
      <c r="B265" s="16" t="s">
        <v>503</v>
      </c>
      <c r="C265" s="16"/>
      <c r="D265" s="16" t="s">
        <v>160</v>
      </c>
      <c r="E265" s="18" t="s">
        <v>69</v>
      </c>
      <c r="F265" s="16"/>
      <c r="G265" s="16"/>
      <c r="H265" s="16" t="s">
        <v>192</v>
      </c>
      <c r="I265" s="16" t="s">
        <v>192</v>
      </c>
      <c r="J265" s="16"/>
      <c r="K265" s="16"/>
      <c r="L265" s="16"/>
      <c r="M265" s="16" t="s">
        <v>192</v>
      </c>
      <c r="N265" s="34"/>
      <c r="P265" s="44">
        <f ca="1">IF(ISNUMBER(SEARCH(INDIRECT(CELL("address")),Q265)),MAX($P$1:P264)+1,0)</f>
        <v>0</v>
      </c>
      <c r="Q265" s="46" t="str">
        <f>Table1[[#This Row],[Portico_Specialty]]&amp;"-"&amp;Table1[[#This Row],[Code]]</f>
        <v>Funeral Director-176P00000X</v>
      </c>
      <c r="S265" s="47" t="str">
        <f ca="1">IFERROR(VLOOKUP(ROWS($S$1:S264),$P$2:$Q$918,2,FALSE),"")</f>
        <v/>
      </c>
    </row>
    <row r="266" spans="1:19" x14ac:dyDescent="0.35">
      <c r="A266" s="16" t="s">
        <v>1589</v>
      </c>
      <c r="B266" s="16" t="s">
        <v>1590</v>
      </c>
      <c r="C266" s="16" t="s">
        <v>1449</v>
      </c>
      <c r="D266" s="20" t="s">
        <v>292</v>
      </c>
      <c r="E266" s="20" t="s">
        <v>101</v>
      </c>
      <c r="F266" s="16" t="s">
        <v>1450</v>
      </c>
      <c r="G266" s="16"/>
      <c r="H266" s="16" t="s">
        <v>1450</v>
      </c>
      <c r="I266" s="16" t="s">
        <v>1450</v>
      </c>
      <c r="J266" s="16" t="s">
        <v>1450</v>
      </c>
      <c r="K266" s="16" t="s">
        <v>1450</v>
      </c>
      <c r="L266" s="16" t="s">
        <v>1573</v>
      </c>
      <c r="M266" s="16" t="s">
        <v>1450</v>
      </c>
      <c r="N266" s="34"/>
      <c r="P266" s="44">
        <f ca="1">IF(ISNUMBER(SEARCH(INDIRECT(CELL("address")),Q266)),MAX($P$1:P265)+1,0)</f>
        <v>0</v>
      </c>
      <c r="Q266" s="46" t="str">
        <f>Table1[[#This Row],[Portico_Specialty]]&amp;"-"&amp;Table1[[#This Row],[Code]]</f>
        <v>General Acute Care Hospital-282N00000X</v>
      </c>
      <c r="S266" s="47" t="str">
        <f ca="1">IFERROR(VLOOKUP(ROWS($S$1:S265),$P$2:$Q$918,2,FALSE),"")</f>
        <v/>
      </c>
    </row>
    <row r="267" spans="1:19" x14ac:dyDescent="0.35">
      <c r="A267" s="16" t="s">
        <v>1593</v>
      </c>
      <c r="B267" s="16" t="s">
        <v>1594</v>
      </c>
      <c r="C267" s="16" t="s">
        <v>1449</v>
      </c>
      <c r="D267" s="20" t="s">
        <v>292</v>
      </c>
      <c r="E267" s="20" t="s">
        <v>101</v>
      </c>
      <c r="F267" s="16" t="s">
        <v>1450</v>
      </c>
      <c r="G267" s="16"/>
      <c r="H267" s="16" t="s">
        <v>1450</v>
      </c>
      <c r="I267" s="16" t="s">
        <v>1450</v>
      </c>
      <c r="J267" s="16" t="s">
        <v>1450</v>
      </c>
      <c r="K267" s="16" t="s">
        <v>1450</v>
      </c>
      <c r="L267" s="16" t="s">
        <v>1573</v>
      </c>
      <c r="M267" s="16" t="s">
        <v>1450</v>
      </c>
      <c r="N267" s="34"/>
      <c r="P267" s="44">
        <f ca="1">IF(ISNUMBER(SEARCH(INDIRECT(CELL("address")),Q267)),MAX($P$1:P266)+1,0)</f>
        <v>0</v>
      </c>
      <c r="Q267" s="46" t="str">
        <f>Table1[[#This Row],[Portico_Specialty]]&amp;"-"&amp;Table1[[#This Row],[Code]]</f>
        <v>General Acute Care Hospital: Children-282NC2000X</v>
      </c>
      <c r="S267" s="47" t="str">
        <f ca="1">IFERROR(VLOOKUP(ROWS($S$1:S266),$P$2:$Q$918,2,FALSE),"")</f>
        <v/>
      </c>
    </row>
    <row r="268" spans="1:19" x14ac:dyDescent="0.35">
      <c r="A268" s="16" t="s">
        <v>1591</v>
      </c>
      <c r="B268" s="16" t="s">
        <v>1592</v>
      </c>
      <c r="C268" s="16" t="s">
        <v>1449</v>
      </c>
      <c r="D268" s="20" t="s">
        <v>292</v>
      </c>
      <c r="E268" s="20" t="s">
        <v>101</v>
      </c>
      <c r="F268" s="16" t="s">
        <v>1450</v>
      </c>
      <c r="G268" s="16"/>
      <c r="H268" s="16" t="s">
        <v>1450</v>
      </c>
      <c r="I268" s="16" t="s">
        <v>1450</v>
      </c>
      <c r="J268" s="16" t="s">
        <v>1450</v>
      </c>
      <c r="K268" s="16" t="s">
        <v>1450</v>
      </c>
      <c r="L268" s="16" t="s">
        <v>1573</v>
      </c>
      <c r="M268" s="16" t="s">
        <v>1450</v>
      </c>
      <c r="N268" s="34"/>
      <c r="P268" s="44">
        <f ca="1">IF(ISNUMBER(SEARCH(INDIRECT(CELL("address")),Q268)),MAX($P$1:P267)+1,0)</f>
        <v>0</v>
      </c>
      <c r="Q268" s="46" t="str">
        <f>Table1[[#This Row],[Portico_Specialty]]&amp;"-"&amp;Table1[[#This Row],[Code]]</f>
        <v>General Acute Care Hospital: Critical Access-282NC0060X</v>
      </c>
      <c r="S268" s="47" t="str">
        <f ca="1">IFERROR(VLOOKUP(ROWS($S$1:S267),$P$2:$Q$918,2,FALSE),"")</f>
        <v/>
      </c>
    </row>
    <row r="269" spans="1:19" x14ac:dyDescent="0.35">
      <c r="A269" s="16" t="s">
        <v>1595</v>
      </c>
      <c r="B269" s="16" t="s">
        <v>1596</v>
      </c>
      <c r="C269" s="16" t="s">
        <v>1449</v>
      </c>
      <c r="D269" s="20" t="s">
        <v>292</v>
      </c>
      <c r="E269" s="18" t="s">
        <v>69</v>
      </c>
      <c r="F269" s="16" t="s">
        <v>1450</v>
      </c>
      <c r="G269" s="16"/>
      <c r="H269" s="16" t="s">
        <v>1450</v>
      </c>
      <c r="I269" s="16" t="s">
        <v>1450</v>
      </c>
      <c r="J269" s="16" t="s">
        <v>1450</v>
      </c>
      <c r="K269" s="16" t="s">
        <v>1450</v>
      </c>
      <c r="L269" s="16" t="s">
        <v>1573</v>
      </c>
      <c r="M269" s="16" t="s">
        <v>1450</v>
      </c>
      <c r="N269" s="34"/>
      <c r="P269" s="44">
        <f ca="1">IF(ISNUMBER(SEARCH(INDIRECT(CELL("address")),Q269)),MAX($P$1:P268)+1,0)</f>
        <v>0</v>
      </c>
      <c r="Q269" s="46" t="str">
        <f>Table1[[#This Row],[Portico_Specialty]]&amp;"-"&amp;Table1[[#This Row],[Code]]</f>
        <v>General Acute Care Hospital: Rural-282NR1301X</v>
      </c>
      <c r="S269" s="47" t="str">
        <f ca="1">IFERROR(VLOOKUP(ROWS($S$1:S268),$P$2:$Q$918,2,FALSE),"")</f>
        <v/>
      </c>
    </row>
    <row r="270" spans="1:19" x14ac:dyDescent="0.35">
      <c r="A270" s="16" t="s">
        <v>1597</v>
      </c>
      <c r="B270" s="16" t="s">
        <v>1598</v>
      </c>
      <c r="C270" s="16"/>
      <c r="D270" s="16" t="s">
        <v>160</v>
      </c>
      <c r="E270" s="18" t="s">
        <v>69</v>
      </c>
      <c r="F270" s="16" t="s">
        <v>1450</v>
      </c>
      <c r="G270" s="16"/>
      <c r="H270" s="16" t="s">
        <v>1450</v>
      </c>
      <c r="I270" s="16" t="s">
        <v>1450</v>
      </c>
      <c r="J270" s="16" t="s">
        <v>1450</v>
      </c>
      <c r="K270" s="16" t="s">
        <v>1450</v>
      </c>
      <c r="L270" s="16" t="s">
        <v>1573</v>
      </c>
      <c r="M270" s="16" t="s">
        <v>1450</v>
      </c>
      <c r="N270" s="34"/>
      <c r="P270" s="44">
        <f ca="1">IF(ISNUMBER(SEARCH(INDIRECT(CELL("address")),Q270)),MAX($P$1:P269)+1,0)</f>
        <v>0</v>
      </c>
      <c r="Q270" s="46" t="str">
        <f>Table1[[#This Row],[Portico_Specialty]]&amp;"-"&amp;Table1[[#This Row],[Code]]</f>
        <v>General Acute Care Hospital: Women-282NW0100X</v>
      </c>
      <c r="S270" s="47" t="str">
        <f ca="1">IFERROR(VLOOKUP(ROWS($S$1:S269),$P$2:$Q$918,2,FALSE),"")</f>
        <v/>
      </c>
    </row>
    <row r="271" spans="1:19" x14ac:dyDescent="0.35">
      <c r="A271" s="16" t="s">
        <v>1029</v>
      </c>
      <c r="B271" s="16" t="s">
        <v>1030</v>
      </c>
      <c r="C271" s="16"/>
      <c r="D271" s="16" t="s">
        <v>160</v>
      </c>
      <c r="E271" s="20" t="s">
        <v>101</v>
      </c>
      <c r="F271" s="16" t="s">
        <v>627</v>
      </c>
      <c r="G271" s="16"/>
      <c r="H271" s="16" t="s">
        <v>627</v>
      </c>
      <c r="I271" s="16" t="s">
        <v>627</v>
      </c>
      <c r="J271" s="16" t="s">
        <v>627</v>
      </c>
      <c r="K271" s="16" t="s">
        <v>627</v>
      </c>
      <c r="L271" s="16" t="s">
        <v>627</v>
      </c>
      <c r="M271" s="16" t="s">
        <v>627</v>
      </c>
      <c r="N271" s="34"/>
      <c r="P271" s="44">
        <f ca="1">IF(ISNUMBER(SEARCH(INDIRECT(CELL("address")),Q271)),MAX($P$1:P270)+1,0)</f>
        <v>0</v>
      </c>
      <c r="Q271" s="46" t="str">
        <f>Table1[[#This Row],[Portico_Specialty]]&amp;"-"&amp;Table1[[#This Row],[Code]]</f>
        <v>General Practice-208D00000X</v>
      </c>
      <c r="S271" s="47" t="str">
        <f ca="1">IFERROR(VLOOKUP(ROWS($S$1:S270),$P$2:$Q$918,2,FALSE),"")</f>
        <v/>
      </c>
    </row>
    <row r="272" spans="1:19" x14ac:dyDescent="0.35">
      <c r="A272" s="16" t="s">
        <v>416</v>
      </c>
      <c r="B272" s="16" t="s">
        <v>417</v>
      </c>
      <c r="C272" s="16"/>
      <c r="D272" s="16" t="s">
        <v>160</v>
      </c>
      <c r="E272" s="18" t="s">
        <v>69</v>
      </c>
      <c r="F272" s="16" t="s">
        <v>71</v>
      </c>
      <c r="G272" s="16"/>
      <c r="H272" s="16" t="s">
        <v>414</v>
      </c>
      <c r="I272" s="16" t="s">
        <v>414</v>
      </c>
      <c r="J272" s="16" t="s">
        <v>414</v>
      </c>
      <c r="K272" s="16" t="s">
        <v>414</v>
      </c>
      <c r="L272" s="16" t="s">
        <v>418</v>
      </c>
      <c r="M272" s="16" t="s">
        <v>414</v>
      </c>
      <c r="N272" s="34"/>
      <c r="P272" s="44">
        <f ca="1">IF(ISNUMBER(SEARCH(INDIRECT(CELL("address")),Q272)),MAX($P$1:P271)+1,0)</f>
        <v>0</v>
      </c>
      <c r="Q272" s="46" t="str">
        <f>Table1[[#This Row],[Portico_Specialty]]&amp;"-"&amp;Table1[[#This Row],[Code]]</f>
        <v>Genetic Counselor, MS-170300000X</v>
      </c>
      <c r="S272" s="47" t="str">
        <f ca="1">IFERROR(VLOOKUP(ROWS($S$1:S271),$P$2:$Q$918,2,FALSE),"")</f>
        <v/>
      </c>
    </row>
    <row r="273" spans="1:19" x14ac:dyDescent="0.35">
      <c r="A273" s="16" t="s">
        <v>479</v>
      </c>
      <c r="B273" s="16" t="s">
        <v>480</v>
      </c>
      <c r="C273" s="16"/>
      <c r="D273" s="16" t="s">
        <v>160</v>
      </c>
      <c r="E273" s="18" t="s">
        <v>69</v>
      </c>
      <c r="F273" s="16" t="s">
        <v>85</v>
      </c>
      <c r="G273" s="16"/>
      <c r="H273" s="16" t="s">
        <v>192</v>
      </c>
      <c r="I273" s="16" t="s">
        <v>455</v>
      </c>
      <c r="J273" s="16"/>
      <c r="K273" s="16"/>
      <c r="L273" s="16"/>
      <c r="M273" s="16" t="s">
        <v>455</v>
      </c>
      <c r="N273" s="34"/>
      <c r="P273" s="44">
        <f ca="1">IF(ISNUMBER(SEARCH(INDIRECT(CELL("address")),Q273)),MAX($P$1:P272)+1,0)</f>
        <v>0</v>
      </c>
      <c r="Q273" s="46" t="str">
        <f>Table1[[#This Row],[Portico_Specialty]]&amp;"-"&amp;Table1[[#This Row],[Code]]</f>
        <v>Health Educator-174H00000X</v>
      </c>
      <c r="S273" s="47" t="str">
        <f ca="1">IFERROR(VLOOKUP(ROWS($S$1:S272),$P$2:$Q$918,2,FALSE),"")</f>
        <v/>
      </c>
    </row>
    <row r="274" spans="1:19" x14ac:dyDescent="0.35">
      <c r="A274" s="16" t="s">
        <v>1628</v>
      </c>
      <c r="B274" s="16" t="s">
        <v>1629</v>
      </c>
      <c r="C274" s="16"/>
      <c r="D274" s="16" t="s">
        <v>160</v>
      </c>
      <c r="E274" s="18" t="s">
        <v>69</v>
      </c>
      <c r="F274" s="16" t="s">
        <v>192</v>
      </c>
      <c r="G274" s="16"/>
      <c r="H274" s="16" t="s">
        <v>192</v>
      </c>
      <c r="I274" s="16" t="s">
        <v>919</v>
      </c>
      <c r="J274" s="16" t="s">
        <v>192</v>
      </c>
      <c r="K274" s="16" t="s">
        <v>85</v>
      </c>
      <c r="L274" s="16" t="s">
        <v>192</v>
      </c>
      <c r="M274" s="16" t="s">
        <v>919</v>
      </c>
      <c r="N274" s="34"/>
      <c r="P274" s="44">
        <f ca="1">IF(ISNUMBER(SEARCH(INDIRECT(CELL("address")),Q274)),MAX($P$1:P273)+1,0)</f>
        <v>0</v>
      </c>
      <c r="Q274" s="46" t="str">
        <f>Table1[[#This Row],[Portico_Specialty]]&amp;"-"&amp;Table1[[#This Row],[Code]]</f>
        <v>Health Maintenance Organization-302R00000X</v>
      </c>
      <c r="S274" s="47" t="str">
        <f ca="1">IFERROR(VLOOKUP(ROWS($S$1:S273),$P$2:$Q$918,2,FALSE),"")</f>
        <v/>
      </c>
    </row>
    <row r="275" spans="1:19" x14ac:dyDescent="0.35">
      <c r="A275" s="16" t="s">
        <v>1707</v>
      </c>
      <c r="B275" s="16" t="s">
        <v>1708</v>
      </c>
      <c r="C275" s="16"/>
      <c r="D275" s="16" t="s">
        <v>160</v>
      </c>
      <c r="E275" s="18" t="s">
        <v>69</v>
      </c>
      <c r="F275" s="16" t="s">
        <v>1709</v>
      </c>
      <c r="G275" s="16"/>
      <c r="H275" s="16" t="s">
        <v>192</v>
      </c>
      <c r="I275" s="16" t="s">
        <v>1075</v>
      </c>
      <c r="J275" s="16" t="s">
        <v>85</v>
      </c>
      <c r="K275" s="16" t="s">
        <v>1075</v>
      </c>
      <c r="L275" s="16" t="s">
        <v>192</v>
      </c>
      <c r="M275" s="16" t="s">
        <v>1075</v>
      </c>
      <c r="N275" s="34"/>
      <c r="P275" s="44">
        <f ca="1">IF(ISNUMBER(SEARCH(INDIRECT(CELL("address")),Q275)),MAX($P$1:P274)+1,0)</f>
        <v>0</v>
      </c>
      <c r="Q275" s="46" t="str">
        <f>Table1[[#This Row],[Portico_Specialty]]&amp;"-"&amp;Table1[[#This Row],[Code]]</f>
        <v>Hearing Aid Equipment-332S00000X</v>
      </c>
      <c r="S275" s="47" t="str">
        <f ca="1">IFERROR(VLOOKUP(ROWS($S$1:S274),$P$2:$Q$918,2,FALSE),"")</f>
        <v/>
      </c>
    </row>
    <row r="276" spans="1:19" x14ac:dyDescent="0.35">
      <c r="A276" s="16" t="s">
        <v>1258</v>
      </c>
      <c r="B276" s="16" t="s">
        <v>1259</v>
      </c>
      <c r="C276" s="16"/>
      <c r="D276" s="16" t="s">
        <v>160</v>
      </c>
      <c r="E276" s="18" t="s">
        <v>69</v>
      </c>
      <c r="F276" s="16" t="s">
        <v>1241</v>
      </c>
      <c r="G276" s="16"/>
      <c r="H276" s="16" t="s">
        <v>1241</v>
      </c>
      <c r="I276" s="16" t="s">
        <v>1241</v>
      </c>
      <c r="J276" s="16" t="s">
        <v>1248</v>
      </c>
      <c r="K276" s="16" t="s">
        <v>1241</v>
      </c>
      <c r="L276" s="16" t="s">
        <v>1241</v>
      </c>
      <c r="M276" s="16" t="s">
        <v>1241</v>
      </c>
      <c r="N276" s="34"/>
      <c r="P276" s="44">
        <f ca="1">IF(ISNUMBER(SEARCH(INDIRECT(CELL("address")),Q276)),MAX($P$1:P275)+1,0)</f>
        <v>0</v>
      </c>
      <c r="Q276" s="46" t="str">
        <f>Table1[[#This Row],[Portico_Specialty]]&amp;"-"&amp;Table1[[#This Row],[Code]]</f>
        <v>Hearing Instrument Specialist-237700000X</v>
      </c>
      <c r="S276" s="47" t="str">
        <f ca="1">IFERROR(VLOOKUP(ROWS($S$1:S275),$P$2:$Q$918,2,FALSE),"")</f>
        <v/>
      </c>
    </row>
    <row r="277" spans="1:19" x14ac:dyDescent="0.35">
      <c r="A277" s="16" t="s">
        <v>1710</v>
      </c>
      <c r="B277" s="16" t="s">
        <v>1711</v>
      </c>
      <c r="C277" s="16"/>
      <c r="D277" s="16" t="s">
        <v>160</v>
      </c>
      <c r="E277" s="18" t="s">
        <v>69</v>
      </c>
      <c r="F277" s="16" t="s">
        <v>85</v>
      </c>
      <c r="G277" s="16"/>
      <c r="H277" s="16" t="s">
        <v>192</v>
      </c>
      <c r="I277" s="16" t="s">
        <v>192</v>
      </c>
      <c r="J277" s="16" t="s">
        <v>85</v>
      </c>
      <c r="K277" s="16" t="s">
        <v>85</v>
      </c>
      <c r="L277" s="16" t="s">
        <v>192</v>
      </c>
      <c r="M277" s="16" t="s">
        <v>192</v>
      </c>
      <c r="N277" s="34"/>
      <c r="P277" s="44">
        <f ca="1">IF(ISNUMBER(SEARCH(INDIRECT(CELL("address")),Q277)),MAX($P$1:P276)+1,0)</f>
        <v>0</v>
      </c>
      <c r="Q277" s="46" t="str">
        <f>Table1[[#This Row],[Portico_Specialty]]&amp;"-"&amp;Table1[[#This Row],[Code]]</f>
        <v>Home Delivered Meals-332U00000X</v>
      </c>
      <c r="S277" s="47" t="str">
        <f ca="1">IFERROR(VLOOKUP(ROWS($S$1:S276),$P$2:$Q$918,2,FALSE),"")</f>
        <v/>
      </c>
    </row>
    <row r="278" spans="1:19" x14ac:dyDescent="0.35">
      <c r="A278" s="16" t="s">
        <v>1401</v>
      </c>
      <c r="B278" s="16" t="s">
        <v>1402</v>
      </c>
      <c r="C278" s="16"/>
      <c r="D278" s="16" t="s">
        <v>160</v>
      </c>
      <c r="E278" s="20" t="s">
        <v>101</v>
      </c>
      <c r="F278" s="16" t="s">
        <v>435</v>
      </c>
      <c r="G278" s="16"/>
      <c r="H278" s="16" t="s">
        <v>435</v>
      </c>
      <c r="I278" s="16" t="s">
        <v>435</v>
      </c>
      <c r="J278" s="16" t="s">
        <v>435</v>
      </c>
      <c r="K278" s="16" t="s">
        <v>435</v>
      </c>
      <c r="L278" s="16" t="s">
        <v>432</v>
      </c>
      <c r="M278" s="16" t="s">
        <v>435</v>
      </c>
      <c r="N278" s="34"/>
      <c r="P278" s="44">
        <f ca="1">IF(ISNUMBER(SEARCH(INDIRECT(CELL("address")),Q278)),MAX($P$1:P277)+1,0)</f>
        <v>0</v>
      </c>
      <c r="Q278" s="46" t="str">
        <f>Table1[[#This Row],[Portico_Specialty]]&amp;"-"&amp;Table1[[#This Row],[Code]]</f>
        <v>Home Health-251E00000X</v>
      </c>
      <c r="S278" s="47" t="str">
        <f ca="1">IFERROR(VLOOKUP(ROWS($S$1:S277),$P$2:$Q$918,2,FALSE),"")</f>
        <v/>
      </c>
    </row>
    <row r="279" spans="1:19" x14ac:dyDescent="0.35">
      <c r="A279" s="16" t="s">
        <v>1916</v>
      </c>
      <c r="B279" s="16" t="s">
        <v>1917</v>
      </c>
      <c r="C279" s="16"/>
      <c r="D279" s="16" t="s">
        <v>160</v>
      </c>
      <c r="E279" s="18" t="s">
        <v>69</v>
      </c>
      <c r="F279" s="16" t="s">
        <v>435</v>
      </c>
      <c r="G279" s="16"/>
      <c r="H279" s="16" t="s">
        <v>435</v>
      </c>
      <c r="I279" s="16" t="s">
        <v>435</v>
      </c>
      <c r="J279" s="16" t="s">
        <v>435</v>
      </c>
      <c r="K279" s="16" t="s">
        <v>435</v>
      </c>
      <c r="L279" s="16"/>
      <c r="M279" s="16" t="s">
        <v>435</v>
      </c>
      <c r="N279" s="34"/>
      <c r="P279" s="44">
        <f ca="1">IF(ISNUMBER(SEARCH(INDIRECT(CELL("address")),Q279)),MAX($P$1:P278)+1,0)</f>
        <v>0</v>
      </c>
      <c r="Q279" s="46" t="str">
        <f>Table1[[#This Row],[Portico_Specialty]]&amp;"-"&amp;Table1[[#This Row],[Code]]</f>
        <v>Home Health Aide-374U00000X</v>
      </c>
      <c r="S279" s="47" t="str">
        <f ca="1">IFERROR(VLOOKUP(ROWS($S$1:S278),$P$2:$Q$918,2,FALSE),"")</f>
        <v/>
      </c>
    </row>
    <row r="280" spans="1:19" x14ac:dyDescent="0.35">
      <c r="A280" s="16" t="s">
        <v>1403</v>
      </c>
      <c r="B280" s="16" t="s">
        <v>1404</v>
      </c>
      <c r="C280" s="16"/>
      <c r="D280" s="16" t="s">
        <v>160</v>
      </c>
      <c r="E280" s="18" t="s">
        <v>69</v>
      </c>
      <c r="F280" s="16" t="s">
        <v>1405</v>
      </c>
      <c r="G280" s="16"/>
      <c r="H280" s="16" t="s">
        <v>1405</v>
      </c>
      <c r="I280" s="16" t="s">
        <v>1405</v>
      </c>
      <c r="J280" s="16" t="s">
        <v>1405</v>
      </c>
      <c r="K280" s="16" t="s">
        <v>1405</v>
      </c>
      <c r="L280" s="16" t="s">
        <v>432</v>
      </c>
      <c r="M280" s="16" t="s">
        <v>1405</v>
      </c>
      <c r="N280" s="34"/>
      <c r="P280" s="44">
        <f ca="1">IF(ISNUMBER(SEARCH(INDIRECT(CELL("address")),Q280)),MAX($P$1:P279)+1,0)</f>
        <v>0</v>
      </c>
      <c r="Q280" s="46" t="str">
        <f>Table1[[#This Row],[Portico_Specialty]]&amp;"-"&amp;Table1[[#This Row],[Code]]</f>
        <v>Home Infusion-251F00000X</v>
      </c>
      <c r="S280" s="47" t="str">
        <f ca="1">IFERROR(VLOOKUP(ROWS($S$1:S279),$P$2:$Q$918,2,FALSE),"")</f>
        <v/>
      </c>
    </row>
    <row r="281" spans="1:19" x14ac:dyDescent="0.35">
      <c r="A281" s="16" t="s">
        <v>1920</v>
      </c>
      <c r="B281" s="16" t="s">
        <v>1921</v>
      </c>
      <c r="C281" s="16"/>
      <c r="D281" s="16" t="s">
        <v>160</v>
      </c>
      <c r="E281" s="18" t="s">
        <v>69</v>
      </c>
      <c r="F281" s="16" t="s">
        <v>435</v>
      </c>
      <c r="G281" s="16"/>
      <c r="H281" s="16" t="s">
        <v>435</v>
      </c>
      <c r="I281" s="16" t="s">
        <v>435</v>
      </c>
      <c r="J281" s="16" t="s">
        <v>435</v>
      </c>
      <c r="K281" s="16" t="s">
        <v>435</v>
      </c>
      <c r="L281" s="16" t="s">
        <v>432</v>
      </c>
      <c r="M281" s="16" t="s">
        <v>435</v>
      </c>
      <c r="N281" s="34"/>
      <c r="P281" s="44">
        <f ca="1">IF(ISNUMBER(SEARCH(INDIRECT(CELL("address")),Q281)),MAX($P$1:P280)+1,0)</f>
        <v>0</v>
      </c>
      <c r="Q281" s="46" t="str">
        <f>Table1[[#This Row],[Portico_Specialty]]&amp;"-"&amp;Table1[[#This Row],[Code]]</f>
        <v>Homemaker-376J00000X</v>
      </c>
      <c r="S281" s="47" t="str">
        <f ca="1">IFERROR(VLOOKUP(ROWS($S$1:S280),$P$2:$Q$918,2,FALSE),"")</f>
        <v/>
      </c>
    </row>
    <row r="282" spans="1:19" x14ac:dyDescent="0.35">
      <c r="A282" s="16" t="s">
        <v>492</v>
      </c>
      <c r="B282" s="16" t="s">
        <v>493</v>
      </c>
      <c r="C282" s="16"/>
      <c r="D282" s="16" t="s">
        <v>160</v>
      </c>
      <c r="E282" s="18" t="s">
        <v>69</v>
      </c>
      <c r="F282" s="16" t="s">
        <v>85</v>
      </c>
      <c r="G282" s="16"/>
      <c r="H282" s="16" t="s">
        <v>192</v>
      </c>
      <c r="I282" s="16" t="s">
        <v>192</v>
      </c>
      <c r="J282" s="16"/>
      <c r="K282" s="16"/>
      <c r="L282" s="16"/>
      <c r="M282" s="16" t="s">
        <v>192</v>
      </c>
      <c r="N282" s="34"/>
      <c r="P282" s="44">
        <f ca="1">IF(ISNUMBER(SEARCH(INDIRECT(CELL("address")),Q282)),MAX($P$1:P281)+1,0)</f>
        <v>0</v>
      </c>
      <c r="Q282" s="46" t="str">
        <f>Table1[[#This Row],[Portico_Specialty]]&amp;"-"&amp;Table1[[#This Row],[Code]]</f>
        <v>Homeopath-175L00000X</v>
      </c>
      <c r="S282" s="47" t="str">
        <f ca="1">IFERROR(VLOOKUP(ROWS($S$1:S281),$P$2:$Q$918,2,FALSE),"")</f>
        <v/>
      </c>
    </row>
    <row r="283" spans="1:19" x14ac:dyDescent="0.35">
      <c r="A283" s="16" t="s">
        <v>663</v>
      </c>
      <c r="B283" s="16" t="s">
        <v>664</v>
      </c>
      <c r="C283" s="16"/>
      <c r="D283" s="16" t="s">
        <v>160</v>
      </c>
      <c r="E283" s="20" t="s">
        <v>101</v>
      </c>
      <c r="F283" s="16"/>
      <c r="G283" s="16"/>
      <c r="H283" s="16" t="s">
        <v>633</v>
      </c>
      <c r="I283" s="16" t="s">
        <v>633</v>
      </c>
      <c r="J283" s="16"/>
      <c r="K283" s="16" t="s">
        <v>633</v>
      </c>
      <c r="L283" s="16" t="s">
        <v>665</v>
      </c>
      <c r="M283" s="16" t="s">
        <v>633</v>
      </c>
      <c r="N283" s="34"/>
      <c r="P283" s="44">
        <f ca="1">IF(ISNUMBER(SEARCH(INDIRECT(CELL("address")),Q283)),MAX($P$1:P282)+1,0)</f>
        <v>0</v>
      </c>
      <c r="Q283" s="46" t="str">
        <f>Table1[[#This Row],[Portico_Specialty]]&amp;"-"&amp;Table1[[#This Row],[Code]]</f>
        <v>Hospice and Palliative Medicine-207RH0002X</v>
      </c>
      <c r="S283" s="47" t="str">
        <f ca="1">IFERROR(VLOOKUP(ROWS($S$1:S282),$P$2:$Q$918,2,FALSE),"")</f>
        <v/>
      </c>
    </row>
    <row r="284" spans="1:19" x14ac:dyDescent="0.35">
      <c r="A284" s="16" t="s">
        <v>1406</v>
      </c>
      <c r="B284" s="16" t="s">
        <v>1407</v>
      </c>
      <c r="C284" s="16"/>
      <c r="D284" s="16" t="s">
        <v>160</v>
      </c>
      <c r="E284" s="20" t="s">
        <v>101</v>
      </c>
      <c r="F284" s="16" t="s">
        <v>1408</v>
      </c>
      <c r="G284" s="16"/>
      <c r="H284" s="16" t="s">
        <v>1408</v>
      </c>
      <c r="I284" s="16" t="s">
        <v>1408</v>
      </c>
      <c r="J284" s="16" t="s">
        <v>1408</v>
      </c>
      <c r="K284" s="16" t="s">
        <v>1408</v>
      </c>
      <c r="L284" s="16" t="s">
        <v>665</v>
      </c>
      <c r="M284" s="16" t="s">
        <v>1408</v>
      </c>
      <c r="N284" s="34"/>
      <c r="P284" s="44">
        <f ca="1">IF(ISNUMBER(SEARCH(INDIRECT(CELL("address")),Q284)),MAX($P$1:P283)+1,0)</f>
        <v>0</v>
      </c>
      <c r="Q284" s="46" t="str">
        <f>Table1[[#This Row],[Portico_Specialty]]&amp;"-"&amp;Table1[[#This Row],[Code]]</f>
        <v>Hospice Care, Community Based-251G00000X</v>
      </c>
      <c r="S284" s="47" t="str">
        <f ca="1">IFERROR(VLOOKUP(ROWS($S$1:S283),$P$2:$Q$918,2,FALSE),"")</f>
        <v/>
      </c>
    </row>
    <row r="285" spans="1:19" x14ac:dyDescent="0.35">
      <c r="A285" s="16" t="s">
        <v>1656</v>
      </c>
      <c r="B285" s="16" t="s">
        <v>1657</v>
      </c>
      <c r="C285" s="16"/>
      <c r="D285" s="16" t="s">
        <v>160</v>
      </c>
      <c r="E285" s="18" t="s">
        <v>69</v>
      </c>
      <c r="F285" s="16" t="s">
        <v>1408</v>
      </c>
      <c r="G285" s="16"/>
      <c r="H285" s="16" t="s">
        <v>1408</v>
      </c>
      <c r="I285" s="16" t="s">
        <v>1636</v>
      </c>
      <c r="J285" s="16" t="s">
        <v>1408</v>
      </c>
      <c r="K285" s="16" t="s">
        <v>1408</v>
      </c>
      <c r="L285" s="16" t="s">
        <v>665</v>
      </c>
      <c r="M285" s="16" t="s">
        <v>1636</v>
      </c>
      <c r="N285" s="34"/>
      <c r="P285" s="44">
        <f ca="1">IF(ISNUMBER(SEARCH(INDIRECT(CELL("address")),Q285)),MAX($P$1:P284)+1,0)</f>
        <v>0</v>
      </c>
      <c r="Q285" s="46" t="str">
        <f>Table1[[#This Row],[Portico_Specialty]]&amp;"-"&amp;Table1[[#This Row],[Code]]</f>
        <v>Hospice, Inpatient-315D00000X</v>
      </c>
      <c r="S285" s="47" t="str">
        <f ca="1">IFERROR(VLOOKUP(ROWS($S$1:S284),$P$2:$Q$918,2,FALSE),"")</f>
        <v/>
      </c>
    </row>
    <row r="286" spans="1:19" x14ac:dyDescent="0.35">
      <c r="A286" s="16" t="s">
        <v>1034</v>
      </c>
      <c r="B286" s="16" t="s">
        <v>1035</v>
      </c>
      <c r="C286" s="16"/>
      <c r="D286" s="16" t="s">
        <v>160</v>
      </c>
      <c r="E286" s="20" t="s">
        <v>101</v>
      </c>
      <c r="F286" s="16" t="s">
        <v>633</v>
      </c>
      <c r="G286" s="16"/>
      <c r="H286" s="16" t="s">
        <v>633</v>
      </c>
      <c r="I286" s="16" t="s">
        <v>246</v>
      </c>
      <c r="J286" s="16" t="s">
        <v>633</v>
      </c>
      <c r="K286" s="16" t="s">
        <v>458</v>
      </c>
      <c r="L286" s="16" t="s">
        <v>458</v>
      </c>
      <c r="M286" s="16" t="s">
        <v>246</v>
      </c>
      <c r="N286" s="34"/>
      <c r="P286" s="44">
        <f ca="1">IF(ISNUMBER(SEARCH(INDIRECT(CELL("address")),Q286)),MAX($P$1:P285)+1,0)</f>
        <v>0</v>
      </c>
      <c r="Q286" s="46" t="str">
        <f>Table1[[#This Row],[Portico_Specialty]]&amp;"-"&amp;Table1[[#This Row],[Code]]</f>
        <v>Hospitalist-208M00000X</v>
      </c>
      <c r="S286" s="47" t="str">
        <f ca="1">IFERROR(VLOOKUP(ROWS($S$1:S285),$P$2:$Q$918,2,FALSE),"")</f>
        <v/>
      </c>
    </row>
    <row r="287" spans="1:19" x14ac:dyDescent="0.35">
      <c r="A287" s="16" t="s">
        <v>669</v>
      </c>
      <c r="B287" s="16" t="s">
        <v>670</v>
      </c>
      <c r="C287" s="16"/>
      <c r="D287" s="16" t="s">
        <v>160</v>
      </c>
      <c r="E287" s="18" t="s">
        <v>69</v>
      </c>
      <c r="F287" s="16"/>
      <c r="G287" s="16"/>
      <c r="H287" s="16" t="s">
        <v>192</v>
      </c>
      <c r="I287" s="16" t="s">
        <v>646</v>
      </c>
      <c r="J287" s="16"/>
      <c r="K287" s="16"/>
      <c r="L287" s="16"/>
      <c r="M287" s="16" t="s">
        <v>646</v>
      </c>
      <c r="N287" s="34"/>
      <c r="P287" s="44">
        <f ca="1">IF(ISNUMBER(SEARCH(INDIRECT(CELL("address")),Q287)),MAX($P$1:P286)+1,0)</f>
        <v>0</v>
      </c>
      <c r="Q287" s="46" t="str">
        <f>Table1[[#This Row],[Portico_Specialty]]&amp;"-"&amp;Table1[[#This Row],[Code]]</f>
        <v>Hypertension Specialist-207RH0005X</v>
      </c>
      <c r="S287" s="47" t="str">
        <f ca="1">IFERROR(VLOOKUP(ROWS($S$1:S286),$P$2:$Q$918,2,FALSE),"")</f>
        <v/>
      </c>
    </row>
    <row r="288" spans="1:19" x14ac:dyDescent="0.35">
      <c r="A288" s="16" t="s">
        <v>1426</v>
      </c>
      <c r="B288" s="16" t="s">
        <v>1427</v>
      </c>
      <c r="C288" s="16"/>
      <c r="D288" s="16" t="s">
        <v>160</v>
      </c>
      <c r="E288" s="18" t="s">
        <v>69</v>
      </c>
      <c r="F288" s="16" t="s">
        <v>85</v>
      </c>
      <c r="G288" s="16"/>
      <c r="H288" s="16" t="s">
        <v>435</v>
      </c>
      <c r="I288" s="16" t="s">
        <v>435</v>
      </c>
      <c r="J288" s="16" t="s">
        <v>440</v>
      </c>
      <c r="K288" s="16" t="s">
        <v>435</v>
      </c>
      <c r="L288" s="16" t="s">
        <v>432</v>
      </c>
      <c r="M288" s="16" t="s">
        <v>435</v>
      </c>
      <c r="N288" s="34"/>
      <c r="P288" s="44">
        <f ca="1">IF(ISNUMBER(SEARCH(INDIRECT(CELL("address")),Q288)),MAX($P$1:P287)+1,0)</f>
        <v>0</v>
      </c>
      <c r="Q288" s="46" t="str">
        <f>Table1[[#This Row],[Portico_Specialty]]&amp;"-"&amp;Table1[[#This Row],[Code]]</f>
        <v>In Home Supportive Care-253Z00000X</v>
      </c>
      <c r="S288" s="47" t="str">
        <f ca="1">IFERROR(VLOOKUP(ROWS($S$1:S287),$P$2:$Q$918,2,FALSE),"")</f>
        <v/>
      </c>
    </row>
    <row r="289" spans="1:19" x14ac:dyDescent="0.35">
      <c r="A289" s="16" t="s">
        <v>542</v>
      </c>
      <c r="B289" s="16" t="s">
        <v>543</v>
      </c>
      <c r="C289" s="16"/>
      <c r="D289" s="16" t="s">
        <v>160</v>
      </c>
      <c r="E289" s="18" t="s">
        <v>69</v>
      </c>
      <c r="F289" s="16" t="s">
        <v>192</v>
      </c>
      <c r="G289" s="16"/>
      <c r="H289" s="16" t="s">
        <v>544</v>
      </c>
      <c r="I289" s="16" t="s">
        <v>545</v>
      </c>
      <c r="J289" s="16"/>
      <c r="K289" s="16" t="s">
        <v>544</v>
      </c>
      <c r="L289" s="16"/>
      <c r="M289" s="16" t="s">
        <v>545</v>
      </c>
      <c r="N289" s="34"/>
      <c r="P289" s="44">
        <f ca="1">IF(ISNUMBER(SEARCH(INDIRECT(CELL("address")),Q289)),MAX($P$1:P288)+1,0)</f>
        <v>0</v>
      </c>
      <c r="Q289" s="46" t="str">
        <f>Table1[[#This Row],[Portico_Specialty]]&amp;"-"&amp;Table1[[#This Row],[Code]]</f>
        <v>Independent Medical Examiner-202C00000X</v>
      </c>
      <c r="S289" s="47" t="str">
        <f ca="1">IFERROR(VLOOKUP(ROWS($S$1:S288),$P$2:$Q$918,2,FALSE),"")</f>
        <v/>
      </c>
    </row>
    <row r="290" spans="1:19" ht="29.4" x14ac:dyDescent="0.35">
      <c r="A290" s="16" t="s">
        <v>1684</v>
      </c>
      <c r="B290" s="16" t="s">
        <v>1685</v>
      </c>
      <c r="C290" s="16"/>
      <c r="D290" s="16" t="s">
        <v>160</v>
      </c>
      <c r="E290" s="18" t="s">
        <v>69</v>
      </c>
      <c r="F290" s="16" t="s">
        <v>440</v>
      </c>
      <c r="G290" s="16"/>
      <c r="H290" s="16" t="s">
        <v>509</v>
      </c>
      <c r="I290" s="16" t="s">
        <v>510</v>
      </c>
      <c r="J290" s="16" t="s">
        <v>509</v>
      </c>
      <c r="K290" s="16" t="s">
        <v>509</v>
      </c>
      <c r="L290" s="16" t="s">
        <v>440</v>
      </c>
      <c r="M290" s="16" t="s">
        <v>510</v>
      </c>
      <c r="N290" s="34"/>
      <c r="P290" s="44">
        <f ca="1">IF(ISNUMBER(SEARCH(INDIRECT(CELL("address")),Q290)),MAX($P$1:P289)+1,0)</f>
        <v>0</v>
      </c>
      <c r="Q290" s="46" t="str">
        <f>Table1[[#This Row],[Portico_Specialty]]&amp;"-"&amp;Table1[[#This Row],[Code]]</f>
        <v>Indian Health Service/Tribal/Urban Indian Health (I/T/U) Pharmacy-332800000X</v>
      </c>
      <c r="S290" s="47" t="str">
        <f ca="1">IFERROR(VLOOKUP(ROWS($S$1:S289),$P$2:$Q$918,2,FALSE),"")</f>
        <v/>
      </c>
    </row>
    <row r="291" spans="1:19" x14ac:dyDescent="0.35">
      <c r="A291" s="16" t="s">
        <v>1642</v>
      </c>
      <c r="B291" s="16" t="s">
        <v>1643</v>
      </c>
      <c r="C291" s="16"/>
      <c r="D291" s="16" t="s">
        <v>160</v>
      </c>
      <c r="E291" s="18" t="s">
        <v>69</v>
      </c>
      <c r="F291" s="16" t="s">
        <v>1636</v>
      </c>
      <c r="G291" s="16"/>
      <c r="H291" s="16" t="s">
        <v>1636</v>
      </c>
      <c r="I291" s="16" t="s">
        <v>1636</v>
      </c>
      <c r="J291" s="16" t="s">
        <v>1636</v>
      </c>
      <c r="K291" s="16" t="s">
        <v>1636</v>
      </c>
      <c r="L291" s="16" t="s">
        <v>1637</v>
      </c>
      <c r="M291" s="16" t="s">
        <v>1636</v>
      </c>
      <c r="N291" s="34"/>
      <c r="P291" s="44">
        <f ca="1">IF(ISNUMBER(SEARCH(INDIRECT(CELL("address")),Q291)),MAX($P$1:P290)+1,0)</f>
        <v>0</v>
      </c>
      <c r="Q291" s="46" t="str">
        <f>Table1[[#This Row],[Portico_Specialty]]&amp;"-"&amp;Table1[[#This Row],[Code]]</f>
        <v>Intermediate Care Facility, Mental Illness-310500000X</v>
      </c>
      <c r="S291" s="47" t="str">
        <f ca="1">IFERROR(VLOOKUP(ROWS($S$1:S290),$P$2:$Q$918,2,FALSE),"")</f>
        <v/>
      </c>
    </row>
    <row r="292" spans="1:19" x14ac:dyDescent="0.35">
      <c r="A292" s="16" t="s">
        <v>1658</v>
      </c>
      <c r="B292" s="16" t="s">
        <v>1659</v>
      </c>
      <c r="C292" s="16"/>
      <c r="D292" s="16" t="s">
        <v>160</v>
      </c>
      <c r="E292" s="18" t="s">
        <v>69</v>
      </c>
      <c r="F292" s="16" t="s">
        <v>1636</v>
      </c>
      <c r="G292" s="16"/>
      <c r="H292" s="16" t="s">
        <v>1636</v>
      </c>
      <c r="I292" s="16" t="s">
        <v>1636</v>
      </c>
      <c r="J292" s="16" t="s">
        <v>1636</v>
      </c>
      <c r="K292" s="16" t="s">
        <v>1636</v>
      </c>
      <c r="L292" s="16" t="s">
        <v>1637</v>
      </c>
      <c r="M292" s="16" t="s">
        <v>1636</v>
      </c>
      <c r="N292" s="34"/>
      <c r="P292" s="44">
        <f ca="1">IF(ISNUMBER(SEARCH(INDIRECT(CELL("address")),Q292)),MAX($P$1:P291)+1,0)</f>
        <v>0</v>
      </c>
      <c r="Q292" s="46" t="str">
        <f>Table1[[#This Row],[Portico_Specialty]]&amp;"-"&amp;Table1[[#This Row],[Code]]</f>
        <v>Intermediate Care Facility, Mentally Retarded-315P00000X</v>
      </c>
      <c r="S292" s="47" t="str">
        <f ca="1">IFERROR(VLOOKUP(ROWS($S$1:S291),$P$2:$Q$918,2,FALSE),"")</f>
        <v/>
      </c>
    </row>
    <row r="293" spans="1:19" x14ac:dyDescent="0.35">
      <c r="A293" s="16" t="s">
        <v>631</v>
      </c>
      <c r="B293" s="16" t="s">
        <v>632</v>
      </c>
      <c r="C293" s="16"/>
      <c r="D293" s="20" t="s">
        <v>292</v>
      </c>
      <c r="E293" s="20" t="s">
        <v>101</v>
      </c>
      <c r="F293" s="16" t="s">
        <v>633</v>
      </c>
      <c r="G293" s="16"/>
      <c r="H293" s="16" t="s">
        <v>633</v>
      </c>
      <c r="I293" s="16" t="s">
        <v>633</v>
      </c>
      <c r="J293" s="16" t="s">
        <v>633</v>
      </c>
      <c r="K293" s="16" t="s">
        <v>633</v>
      </c>
      <c r="L293" s="16" t="s">
        <v>633</v>
      </c>
      <c r="M293" s="16" t="s">
        <v>633</v>
      </c>
      <c r="N293" s="34"/>
      <c r="P293" s="44">
        <f ca="1">IF(ISNUMBER(SEARCH(INDIRECT(CELL("address")),Q293)),MAX($P$1:P292)+1,0)</f>
        <v>0</v>
      </c>
      <c r="Q293" s="46" t="str">
        <f>Table1[[#This Row],[Portico_Specialty]]&amp;"-"&amp;Table1[[#This Row],[Code]]</f>
        <v>Internal Medicine-207R00000X</v>
      </c>
      <c r="S293" s="47" t="str">
        <f ca="1">IFERROR(VLOOKUP(ROWS($S$1:S292),$P$2:$Q$918,2,FALSE),"")</f>
        <v/>
      </c>
    </row>
    <row r="294" spans="1:19" x14ac:dyDescent="0.35">
      <c r="A294" s="16" t="s">
        <v>640</v>
      </c>
      <c r="B294" s="16" t="s">
        <v>641</v>
      </c>
      <c r="C294" s="16"/>
      <c r="D294" s="20" t="s">
        <v>292</v>
      </c>
      <c r="E294" s="20" t="s">
        <v>101</v>
      </c>
      <c r="F294" s="16" t="s">
        <v>572</v>
      </c>
      <c r="G294" s="16"/>
      <c r="H294" s="16" t="s">
        <v>572</v>
      </c>
      <c r="I294" s="16" t="s">
        <v>572</v>
      </c>
      <c r="J294" s="16" t="s">
        <v>572</v>
      </c>
      <c r="K294" s="16" t="s">
        <v>572</v>
      </c>
      <c r="L294" s="16" t="s">
        <v>572</v>
      </c>
      <c r="M294" s="16" t="s">
        <v>572</v>
      </c>
      <c r="N294" s="34"/>
      <c r="P294" s="44">
        <f ca="1">IF(ISNUMBER(SEARCH(INDIRECT(CELL("address")),Q294)),MAX($P$1:P293)+1,0)</f>
        <v>0</v>
      </c>
      <c r="Q294" s="46" t="str">
        <f>Table1[[#This Row],[Portico_Specialty]]&amp;"-"&amp;Table1[[#This Row],[Code]]</f>
        <v>Internal Medicine: Addiction Medicine-207RA0401X</v>
      </c>
      <c r="S294" s="47" t="str">
        <f ca="1">IFERROR(VLOOKUP(ROWS($S$1:S293),$P$2:$Q$918,2,FALSE),"")</f>
        <v/>
      </c>
    </row>
    <row r="295" spans="1:19" x14ac:dyDescent="0.35">
      <c r="A295" s="16" t="s">
        <v>634</v>
      </c>
      <c r="B295" s="16" t="s">
        <v>635</v>
      </c>
      <c r="C295" s="16"/>
      <c r="D295" s="16" t="s">
        <v>160</v>
      </c>
      <c r="E295" s="20" t="s">
        <v>101</v>
      </c>
      <c r="F295" s="16" t="s">
        <v>614</v>
      </c>
      <c r="G295" s="16"/>
      <c r="H295" s="16" t="s">
        <v>614</v>
      </c>
      <c r="I295" s="16" t="s">
        <v>633</v>
      </c>
      <c r="J295" s="16" t="s">
        <v>614</v>
      </c>
      <c r="K295" s="16" t="s">
        <v>614</v>
      </c>
      <c r="L295" s="16" t="s">
        <v>633</v>
      </c>
      <c r="M295" s="16" t="s">
        <v>633</v>
      </c>
      <c r="N295" s="34"/>
      <c r="P295" s="44">
        <f ca="1">IF(ISNUMBER(SEARCH(INDIRECT(CELL("address")),Q295)),MAX($P$1:P294)+1,0)</f>
        <v>0</v>
      </c>
      <c r="Q295" s="46" t="str">
        <f>Table1[[#This Row],[Portico_Specialty]]&amp;"-"&amp;Table1[[#This Row],[Code]]</f>
        <v>Internal Medicine: Adolescent Medicine-207RA0000X</v>
      </c>
      <c r="S295" s="47" t="str">
        <f ca="1">IFERROR(VLOOKUP(ROWS($S$1:S294),$P$2:$Q$918,2,FALSE),"")</f>
        <v/>
      </c>
    </row>
    <row r="296" spans="1:19" ht="29.4" x14ac:dyDescent="0.35">
      <c r="A296" s="16" t="s">
        <v>636</v>
      </c>
      <c r="B296" s="16" t="s">
        <v>637</v>
      </c>
      <c r="C296" s="16"/>
      <c r="D296" s="16" t="s">
        <v>160</v>
      </c>
      <c r="E296" s="20" t="s">
        <v>101</v>
      </c>
      <c r="F296" s="16"/>
      <c r="G296" s="16"/>
      <c r="H296" s="16" t="s">
        <v>633</v>
      </c>
      <c r="I296" s="16" t="s">
        <v>633</v>
      </c>
      <c r="J296" s="16"/>
      <c r="K296" s="16"/>
      <c r="L296" s="16"/>
      <c r="M296" s="16" t="s">
        <v>633</v>
      </c>
      <c r="N296" s="34"/>
      <c r="P296" s="44">
        <f ca="1">IF(ISNUMBER(SEARCH(INDIRECT(CELL("address")),Q296)),MAX($P$1:P295)+1,0)</f>
        <v>0</v>
      </c>
      <c r="Q296" s="46" t="str">
        <f>Table1[[#This Row],[Portico_Specialty]]&amp;"-"&amp;Table1[[#This Row],[Code]]</f>
        <v>Internal Medicine: Advanced Heart Failure and Transplant Cardiology-207RA0001X</v>
      </c>
      <c r="S296" s="47" t="str">
        <f ca="1">IFERROR(VLOOKUP(ROWS($S$1:S295),$P$2:$Q$918,2,FALSE),"")</f>
        <v/>
      </c>
    </row>
    <row r="297" spans="1:19" x14ac:dyDescent="0.35">
      <c r="A297" s="16" t="s">
        <v>638</v>
      </c>
      <c r="B297" s="16" t="s">
        <v>639</v>
      </c>
      <c r="C297" s="16"/>
      <c r="D297" s="16" t="s">
        <v>160</v>
      </c>
      <c r="E297" s="20" t="s">
        <v>101</v>
      </c>
      <c r="F297" s="16" t="s">
        <v>562</v>
      </c>
      <c r="G297" s="16"/>
      <c r="H297" s="16" t="s">
        <v>562</v>
      </c>
      <c r="I297" s="16" t="s">
        <v>562</v>
      </c>
      <c r="J297" s="16" t="s">
        <v>562</v>
      </c>
      <c r="K297" s="16" t="s">
        <v>562</v>
      </c>
      <c r="L297" s="16" t="s">
        <v>562</v>
      </c>
      <c r="M297" s="16" t="s">
        <v>562</v>
      </c>
      <c r="N297" s="34"/>
      <c r="P297" s="44">
        <f ca="1">IF(ISNUMBER(SEARCH(INDIRECT(CELL("address")),Q297)),MAX($P$1:P296)+1,0)</f>
        <v>0</v>
      </c>
      <c r="Q297" s="46" t="str">
        <f>Table1[[#This Row],[Portico_Specialty]]&amp;"-"&amp;Table1[[#This Row],[Code]]</f>
        <v>Internal Medicine: Allergy &amp; Immunology-207RA0201X</v>
      </c>
      <c r="S297" s="47" t="str">
        <f ca="1">IFERROR(VLOOKUP(ROWS($S$1:S296),$P$2:$Q$918,2,FALSE),"")</f>
        <v/>
      </c>
    </row>
    <row r="298" spans="1:19" x14ac:dyDescent="0.35">
      <c r="A298" s="16" t="s">
        <v>644</v>
      </c>
      <c r="B298" s="16" t="s">
        <v>645</v>
      </c>
      <c r="C298" s="16"/>
      <c r="D298" s="16" t="s">
        <v>160</v>
      </c>
      <c r="E298" s="20" t="s">
        <v>101</v>
      </c>
      <c r="F298" s="16" t="s">
        <v>646</v>
      </c>
      <c r="G298" s="16"/>
      <c r="H298" s="16" t="s">
        <v>646</v>
      </c>
      <c r="I298" s="16" t="s">
        <v>646</v>
      </c>
      <c r="J298" s="16" t="s">
        <v>646</v>
      </c>
      <c r="K298" s="16" t="s">
        <v>646</v>
      </c>
      <c r="L298" s="16" t="s">
        <v>646</v>
      </c>
      <c r="M298" s="16" t="s">
        <v>646</v>
      </c>
      <c r="N298" s="34"/>
      <c r="P298" s="44">
        <f ca="1">IF(ISNUMBER(SEARCH(INDIRECT(CELL("address")),Q298)),MAX($P$1:P297)+1,0)</f>
        <v>0</v>
      </c>
      <c r="Q298" s="46" t="str">
        <f>Table1[[#This Row],[Portico_Specialty]]&amp;"-"&amp;Table1[[#This Row],[Code]]</f>
        <v>Internal Medicine: Cardiovascular Disease-207RC0000X</v>
      </c>
      <c r="S298" s="47" t="str">
        <f ca="1">IFERROR(VLOOKUP(ROWS($S$1:S297),$P$2:$Q$918,2,FALSE),"")</f>
        <v/>
      </c>
    </row>
    <row r="299" spans="1:19" ht="29.4" x14ac:dyDescent="0.35">
      <c r="A299" s="16" t="s">
        <v>671</v>
      </c>
      <c r="B299" s="16" t="s">
        <v>672</v>
      </c>
      <c r="C299" s="16"/>
      <c r="D299" s="16" t="s">
        <v>160</v>
      </c>
      <c r="E299" s="20" t="s">
        <v>101</v>
      </c>
      <c r="F299" s="16" t="s">
        <v>562</v>
      </c>
      <c r="G299" s="16"/>
      <c r="H299" s="16" t="s">
        <v>562</v>
      </c>
      <c r="I299" s="16" t="s">
        <v>633</v>
      </c>
      <c r="J299" s="16" t="s">
        <v>562</v>
      </c>
      <c r="K299" s="16" t="s">
        <v>562</v>
      </c>
      <c r="L299" s="16" t="s">
        <v>562</v>
      </c>
      <c r="M299" s="16" t="s">
        <v>633</v>
      </c>
      <c r="N299" s="34"/>
      <c r="P299" s="44">
        <f ca="1">IF(ISNUMBER(SEARCH(INDIRECT(CELL("address")),Q299)),MAX($P$1:P298)+1,0)</f>
        <v>0</v>
      </c>
      <c r="Q299" s="46" t="str">
        <f>Table1[[#This Row],[Portico_Specialty]]&amp;"-"&amp;Table1[[#This Row],[Code]]</f>
        <v>Internal Medicine: Clinical &amp; Laboratory Immunology-207RI0001X</v>
      </c>
      <c r="S299" s="47" t="str">
        <f ca="1">IFERROR(VLOOKUP(ROWS($S$1:S298),$P$2:$Q$918,2,FALSE),"")</f>
        <v/>
      </c>
    </row>
    <row r="300" spans="1:19" ht="29.4" x14ac:dyDescent="0.35">
      <c r="A300" s="16" t="s">
        <v>647</v>
      </c>
      <c r="B300" s="16" t="s">
        <v>648</v>
      </c>
      <c r="C300" s="16"/>
      <c r="D300" s="16" t="s">
        <v>160</v>
      </c>
      <c r="E300" s="20" t="s">
        <v>101</v>
      </c>
      <c r="F300" s="16" t="s">
        <v>646</v>
      </c>
      <c r="G300" s="16"/>
      <c r="H300" s="16" t="s">
        <v>646</v>
      </c>
      <c r="I300" s="16" t="s">
        <v>633</v>
      </c>
      <c r="J300" s="16" t="s">
        <v>646</v>
      </c>
      <c r="K300" s="16" t="s">
        <v>646</v>
      </c>
      <c r="L300" s="16" t="s">
        <v>649</v>
      </c>
      <c r="M300" s="16" t="s">
        <v>633</v>
      </c>
      <c r="N300" s="34"/>
      <c r="P300" s="44">
        <f ca="1">IF(ISNUMBER(SEARCH(INDIRECT(CELL("address")),Q300)),MAX($P$1:P299)+1,0)</f>
        <v>0</v>
      </c>
      <c r="Q300" s="46" t="str">
        <f>Table1[[#This Row],[Portico_Specialty]]&amp;"-"&amp;Table1[[#This Row],[Code]]</f>
        <v>Internal Medicine: Clinical Cardiac Electrophysiology-207RC0001X</v>
      </c>
      <c r="S300" s="47" t="str">
        <f ca="1">IFERROR(VLOOKUP(ROWS($S$1:S299),$P$2:$Q$918,2,FALSE),"")</f>
        <v/>
      </c>
    </row>
    <row r="301" spans="1:19" x14ac:dyDescent="0.35">
      <c r="A301" s="16" t="s">
        <v>650</v>
      </c>
      <c r="B301" s="16" t="s">
        <v>651</v>
      </c>
      <c r="C301" s="16"/>
      <c r="D301" s="16" t="s">
        <v>160</v>
      </c>
      <c r="E301" s="20" t="s">
        <v>101</v>
      </c>
      <c r="F301" s="16" t="s">
        <v>458</v>
      </c>
      <c r="G301" s="16"/>
      <c r="H301" s="16" t="s">
        <v>458</v>
      </c>
      <c r="I301" s="16" t="s">
        <v>633</v>
      </c>
      <c r="J301" s="16" t="s">
        <v>458</v>
      </c>
      <c r="K301" s="16" t="s">
        <v>458</v>
      </c>
      <c r="L301" s="16" t="s">
        <v>458</v>
      </c>
      <c r="M301" s="16" t="s">
        <v>633</v>
      </c>
      <c r="N301" s="34"/>
      <c r="P301" s="44">
        <f ca="1">IF(ISNUMBER(SEARCH(INDIRECT(CELL("address")),Q301)),MAX($P$1:P300)+1,0)</f>
        <v>0</v>
      </c>
      <c r="Q301" s="46" t="str">
        <f>Table1[[#This Row],[Portico_Specialty]]&amp;"-"&amp;Table1[[#This Row],[Code]]</f>
        <v>Internal Medicine: Critical Care Medicine-207RC0200X</v>
      </c>
      <c r="S301" s="47" t="str">
        <f ca="1">IFERROR(VLOOKUP(ROWS($S$1:S300),$P$2:$Q$918,2,FALSE),"")</f>
        <v/>
      </c>
    </row>
    <row r="302" spans="1:19" ht="29.4" x14ac:dyDescent="0.35">
      <c r="A302" s="16" t="s">
        <v>652</v>
      </c>
      <c r="B302" s="16" t="s">
        <v>653</v>
      </c>
      <c r="C302" s="16"/>
      <c r="D302" s="16" t="s">
        <v>160</v>
      </c>
      <c r="E302" s="20" t="s">
        <v>101</v>
      </c>
      <c r="F302" s="16" t="s">
        <v>654</v>
      </c>
      <c r="G302" s="16"/>
      <c r="H302" s="16" t="s">
        <v>654</v>
      </c>
      <c r="I302" s="16" t="s">
        <v>654</v>
      </c>
      <c r="J302" s="16" t="s">
        <v>654</v>
      </c>
      <c r="K302" s="16" t="s">
        <v>654</v>
      </c>
      <c r="L302" s="16" t="s">
        <v>654</v>
      </c>
      <c r="M302" s="16" t="s">
        <v>654</v>
      </c>
      <c r="N302" s="34"/>
      <c r="P302" s="44">
        <f ca="1">IF(ISNUMBER(SEARCH(INDIRECT(CELL("address")),Q302)),MAX($P$1:P301)+1,0)</f>
        <v>0</v>
      </c>
      <c r="Q302" s="46" t="str">
        <f>Table1[[#This Row],[Portico_Specialty]]&amp;"-"&amp;Table1[[#This Row],[Code]]</f>
        <v>Internal Medicine: Endocrinology, Diabetes &amp; Metabolism-207RE0101X</v>
      </c>
      <c r="S302" s="47" t="str">
        <f ca="1">IFERROR(VLOOKUP(ROWS($S$1:S301),$P$2:$Q$918,2,FALSE),"")</f>
        <v/>
      </c>
    </row>
    <row r="303" spans="1:19" x14ac:dyDescent="0.35">
      <c r="A303" s="16" t="s">
        <v>655</v>
      </c>
      <c r="B303" s="16" t="s">
        <v>656</v>
      </c>
      <c r="C303" s="16"/>
      <c r="D303" s="16" t="s">
        <v>160</v>
      </c>
      <c r="E303" s="20" t="s">
        <v>101</v>
      </c>
      <c r="F303" s="16" t="s">
        <v>657</v>
      </c>
      <c r="G303" s="16"/>
      <c r="H303" s="16" t="s">
        <v>657</v>
      </c>
      <c r="I303" s="16" t="s">
        <v>657</v>
      </c>
      <c r="J303" s="16" t="s">
        <v>657</v>
      </c>
      <c r="K303" s="16" t="s">
        <v>657</v>
      </c>
      <c r="L303" s="16" t="s">
        <v>657</v>
      </c>
      <c r="M303" s="16" t="s">
        <v>657</v>
      </c>
      <c r="N303" s="34"/>
      <c r="P303" s="44">
        <f ca="1">IF(ISNUMBER(SEARCH(INDIRECT(CELL("address")),Q303)),MAX($P$1:P302)+1,0)</f>
        <v>0</v>
      </c>
      <c r="Q303" s="46" t="str">
        <f>Table1[[#This Row],[Portico_Specialty]]&amp;"-"&amp;Table1[[#This Row],[Code]]</f>
        <v>Internal Medicine: Gastroenterology-207RG0100X</v>
      </c>
      <c r="S303" s="47" t="str">
        <f ca="1">IFERROR(VLOOKUP(ROWS($S$1:S302),$P$2:$Q$918,2,FALSE),"")</f>
        <v/>
      </c>
    </row>
    <row r="304" spans="1:19" x14ac:dyDescent="0.35">
      <c r="A304" s="16" t="s">
        <v>658</v>
      </c>
      <c r="B304" s="16" t="s">
        <v>659</v>
      </c>
      <c r="C304" s="16"/>
      <c r="D304" s="16" t="s">
        <v>160</v>
      </c>
      <c r="E304" s="20" t="s">
        <v>101</v>
      </c>
      <c r="F304" s="16" t="s">
        <v>95</v>
      </c>
      <c r="G304" s="16"/>
      <c r="H304" s="16" t="s">
        <v>95</v>
      </c>
      <c r="I304" s="16" t="s">
        <v>95</v>
      </c>
      <c r="J304" s="16" t="s">
        <v>95</v>
      </c>
      <c r="K304" s="16" t="s">
        <v>95</v>
      </c>
      <c r="L304" s="16" t="s">
        <v>95</v>
      </c>
      <c r="M304" s="16" t="s">
        <v>95</v>
      </c>
      <c r="N304" s="34"/>
      <c r="P304" s="44">
        <f ca="1">IF(ISNUMBER(SEARCH(INDIRECT(CELL("address")),Q304)),MAX($P$1:P303)+1,0)</f>
        <v>0</v>
      </c>
      <c r="Q304" s="46" t="str">
        <f>Table1[[#This Row],[Portico_Specialty]]&amp;"-"&amp;Table1[[#This Row],[Code]]</f>
        <v>Internal Medicine: Geriatric Medicine-207RG0300X</v>
      </c>
      <c r="S304" s="47" t="str">
        <f ca="1">IFERROR(VLOOKUP(ROWS($S$1:S303),$P$2:$Q$918,2,FALSE),"")</f>
        <v/>
      </c>
    </row>
    <row r="305" spans="1:19" x14ac:dyDescent="0.35">
      <c r="A305" s="16" t="s">
        <v>660</v>
      </c>
      <c r="B305" s="16" t="s">
        <v>661</v>
      </c>
      <c r="C305" s="16"/>
      <c r="D305" s="16" t="s">
        <v>160</v>
      </c>
      <c r="E305" s="20" t="s">
        <v>101</v>
      </c>
      <c r="F305" s="16" t="s">
        <v>662</v>
      </c>
      <c r="G305" s="16"/>
      <c r="H305" s="16" t="s">
        <v>662</v>
      </c>
      <c r="I305" s="16" t="s">
        <v>662</v>
      </c>
      <c r="J305" s="16" t="s">
        <v>662</v>
      </c>
      <c r="K305" s="16" t="s">
        <v>662</v>
      </c>
      <c r="L305" s="16" t="s">
        <v>662</v>
      </c>
      <c r="M305" s="16" t="s">
        <v>662</v>
      </c>
      <c r="N305" s="34"/>
      <c r="P305" s="44">
        <f ca="1">IF(ISNUMBER(SEARCH(INDIRECT(CELL("address")),Q305)),MAX($P$1:P304)+1,0)</f>
        <v>0</v>
      </c>
      <c r="Q305" s="46" t="str">
        <f>Table1[[#This Row],[Portico_Specialty]]&amp;"-"&amp;Table1[[#This Row],[Code]]</f>
        <v>Internal Medicine: Hematology-207RH0000X</v>
      </c>
      <c r="S305" s="47" t="str">
        <f ca="1">IFERROR(VLOOKUP(ROWS($S$1:S304),$P$2:$Q$918,2,FALSE),"")</f>
        <v/>
      </c>
    </row>
    <row r="306" spans="1:19" x14ac:dyDescent="0.35">
      <c r="A306" s="16" t="s">
        <v>666</v>
      </c>
      <c r="B306" s="16" t="s">
        <v>667</v>
      </c>
      <c r="C306" s="16"/>
      <c r="D306" s="16" t="s">
        <v>160</v>
      </c>
      <c r="E306" s="20" t="s">
        <v>101</v>
      </c>
      <c r="F306" s="16" t="s">
        <v>668</v>
      </c>
      <c r="G306" s="16"/>
      <c r="H306" s="16" t="s">
        <v>668</v>
      </c>
      <c r="I306" s="16" t="s">
        <v>668</v>
      </c>
      <c r="J306" s="16" t="s">
        <v>668</v>
      </c>
      <c r="K306" s="16" t="s">
        <v>668</v>
      </c>
      <c r="L306" s="16" t="s">
        <v>668</v>
      </c>
      <c r="M306" s="16" t="s">
        <v>668</v>
      </c>
      <c r="N306" s="34"/>
      <c r="P306" s="44">
        <f ca="1">IF(ISNUMBER(SEARCH(INDIRECT(CELL("address")),Q306)),MAX($P$1:P305)+1,0)</f>
        <v>0</v>
      </c>
      <c r="Q306" s="46" t="str">
        <f>Table1[[#This Row],[Portico_Specialty]]&amp;"-"&amp;Table1[[#This Row],[Code]]</f>
        <v>Internal Medicine: Hematology &amp; Oncology-207RH0003X</v>
      </c>
      <c r="S306" s="47" t="str">
        <f ca="1">IFERROR(VLOOKUP(ROWS($S$1:S305),$P$2:$Q$918,2,FALSE),"")</f>
        <v/>
      </c>
    </row>
    <row r="307" spans="1:19" x14ac:dyDescent="0.35">
      <c r="A307" s="16" t="s">
        <v>673</v>
      </c>
      <c r="B307" s="16" t="s">
        <v>674</v>
      </c>
      <c r="C307" s="16"/>
      <c r="D307" s="16" t="s">
        <v>160</v>
      </c>
      <c r="E307" s="20" t="s">
        <v>101</v>
      </c>
      <c r="F307" s="16" t="s">
        <v>657</v>
      </c>
      <c r="G307" s="16"/>
      <c r="H307" s="16" t="s">
        <v>657</v>
      </c>
      <c r="I307" s="16" t="s">
        <v>633</v>
      </c>
      <c r="J307" s="16" t="s">
        <v>657</v>
      </c>
      <c r="K307" s="16" t="s">
        <v>657</v>
      </c>
      <c r="L307" s="16" t="s">
        <v>657</v>
      </c>
      <c r="M307" s="16" t="s">
        <v>633</v>
      </c>
      <c r="N307" s="34"/>
      <c r="P307" s="44">
        <f ca="1">IF(ISNUMBER(SEARCH(INDIRECT(CELL("address")),Q307)),MAX($P$1:P306)+1,0)</f>
        <v>0</v>
      </c>
      <c r="Q307" s="46" t="str">
        <f>Table1[[#This Row],[Portico_Specialty]]&amp;"-"&amp;Table1[[#This Row],[Code]]</f>
        <v>Internal Medicine: Hepatology-207RI0008X</v>
      </c>
      <c r="S307" s="47" t="str">
        <f ca="1">IFERROR(VLOOKUP(ROWS($S$1:S306),$P$2:$Q$918,2,FALSE),"")</f>
        <v/>
      </c>
    </row>
    <row r="308" spans="1:19" x14ac:dyDescent="0.35">
      <c r="A308" s="16" t="s">
        <v>677</v>
      </c>
      <c r="B308" s="16" t="s">
        <v>678</v>
      </c>
      <c r="C308" s="16"/>
      <c r="D308" s="16" t="s">
        <v>160</v>
      </c>
      <c r="E308" s="20" t="s">
        <v>101</v>
      </c>
      <c r="F308" s="16" t="s">
        <v>679</v>
      </c>
      <c r="G308" s="16"/>
      <c r="H308" s="16" t="s">
        <v>679</v>
      </c>
      <c r="I308" s="16" t="s">
        <v>679</v>
      </c>
      <c r="J308" s="16" t="s">
        <v>679</v>
      </c>
      <c r="K308" s="16" t="s">
        <v>679</v>
      </c>
      <c r="L308" s="16" t="s">
        <v>679</v>
      </c>
      <c r="M308" s="16" t="s">
        <v>679</v>
      </c>
      <c r="N308" s="34"/>
      <c r="P308" s="44">
        <f ca="1">IF(ISNUMBER(SEARCH(INDIRECT(CELL("address")),Q308)),MAX($P$1:P307)+1,0)</f>
        <v>0</v>
      </c>
      <c r="Q308" s="46" t="str">
        <f>Table1[[#This Row],[Portico_Specialty]]&amp;"-"&amp;Table1[[#This Row],[Code]]</f>
        <v>Internal Medicine: Infectious Disease-207RI0200X</v>
      </c>
      <c r="S308" s="47" t="str">
        <f ca="1">IFERROR(VLOOKUP(ROWS($S$1:S307),$P$2:$Q$918,2,FALSE),"")</f>
        <v/>
      </c>
    </row>
    <row r="309" spans="1:19" x14ac:dyDescent="0.35">
      <c r="A309" s="16" t="s">
        <v>675</v>
      </c>
      <c r="B309" s="16" t="s">
        <v>676</v>
      </c>
      <c r="C309" s="16"/>
      <c r="D309" s="16" t="s">
        <v>160</v>
      </c>
      <c r="E309" s="20" t="s">
        <v>101</v>
      </c>
      <c r="F309" s="16" t="s">
        <v>646</v>
      </c>
      <c r="G309" s="16"/>
      <c r="H309" s="16" t="s">
        <v>646</v>
      </c>
      <c r="I309" s="16" t="s">
        <v>646</v>
      </c>
      <c r="J309" s="16" t="s">
        <v>646</v>
      </c>
      <c r="K309" s="16" t="s">
        <v>646</v>
      </c>
      <c r="L309" s="16" t="s">
        <v>646</v>
      </c>
      <c r="M309" s="16" t="s">
        <v>646</v>
      </c>
      <c r="N309" s="34"/>
      <c r="P309" s="44">
        <f ca="1">IF(ISNUMBER(SEARCH(INDIRECT(CELL("address")),Q309)),MAX($P$1:P308)+1,0)</f>
        <v>0</v>
      </c>
      <c r="Q309" s="46" t="str">
        <f>Table1[[#This Row],[Portico_Specialty]]&amp;"-"&amp;Table1[[#This Row],[Code]]</f>
        <v>Internal Medicine: Interventional Cardiology-207RI0011X</v>
      </c>
      <c r="S309" s="47" t="str">
        <f ca="1">IFERROR(VLOOKUP(ROWS($S$1:S308),$P$2:$Q$918,2,FALSE),"")</f>
        <v/>
      </c>
    </row>
    <row r="310" spans="1:19" ht="29.4" x14ac:dyDescent="0.35">
      <c r="A310" s="16" t="s">
        <v>680</v>
      </c>
      <c r="B310" s="16" t="s">
        <v>681</v>
      </c>
      <c r="C310" s="16"/>
      <c r="D310" s="16" t="s">
        <v>160</v>
      </c>
      <c r="E310" s="20" t="s">
        <v>101</v>
      </c>
      <c r="F310" s="16" t="s">
        <v>682</v>
      </c>
      <c r="G310" s="16"/>
      <c r="H310" s="16" t="s">
        <v>682</v>
      </c>
      <c r="I310" s="16" t="s">
        <v>633</v>
      </c>
      <c r="J310" s="16" t="s">
        <v>682</v>
      </c>
      <c r="K310" s="16" t="s">
        <v>682</v>
      </c>
      <c r="L310" s="16" t="s">
        <v>682</v>
      </c>
      <c r="M310" s="16" t="s">
        <v>633</v>
      </c>
      <c r="N310" s="34"/>
      <c r="P310" s="44">
        <f ca="1">IF(ISNUMBER(SEARCH(INDIRECT(CELL("address")),Q310)),MAX($P$1:P309)+1,0)</f>
        <v>0</v>
      </c>
      <c r="Q310" s="46" t="str">
        <f>Table1[[#This Row],[Portico_Specialty]]&amp;"-"&amp;Table1[[#This Row],[Code]]</f>
        <v>Internal Medicine: Magnetic Resonance Imaging (MRI)-207RM1200X</v>
      </c>
      <c r="S310" s="47" t="str">
        <f ca="1">IFERROR(VLOOKUP(ROWS($S$1:S309),$P$2:$Q$918,2,FALSE),"")</f>
        <v/>
      </c>
    </row>
    <row r="311" spans="1:19" x14ac:dyDescent="0.35">
      <c r="A311" s="16" t="s">
        <v>698</v>
      </c>
      <c r="B311" s="16" t="s">
        <v>699</v>
      </c>
      <c r="C311" s="16"/>
      <c r="D311" s="16" t="s">
        <v>160</v>
      </c>
      <c r="E311" s="20" t="s">
        <v>101</v>
      </c>
      <c r="F311" s="16" t="s">
        <v>700</v>
      </c>
      <c r="G311" s="16"/>
      <c r="H311" s="16" t="s">
        <v>700</v>
      </c>
      <c r="I311" s="16" t="s">
        <v>700</v>
      </c>
      <c r="J311" s="16" t="s">
        <v>700</v>
      </c>
      <c r="K311" s="16" t="s">
        <v>700</v>
      </c>
      <c r="L311" s="16" t="s">
        <v>700</v>
      </c>
      <c r="M311" s="16" t="s">
        <v>700</v>
      </c>
      <c r="N311" s="34"/>
      <c r="P311" s="44">
        <f ca="1">IF(ISNUMBER(SEARCH(INDIRECT(CELL("address")),Q311)),MAX($P$1:P310)+1,0)</f>
        <v>0</v>
      </c>
      <c r="Q311" s="46" t="str">
        <f>Table1[[#This Row],[Portico_Specialty]]&amp;"-"&amp;Table1[[#This Row],[Code]]</f>
        <v>Internal Medicine: Medical Oncology-207RX0202X</v>
      </c>
      <c r="S311" s="47" t="str">
        <f ca="1">IFERROR(VLOOKUP(ROWS($S$1:S310),$P$2:$Q$918,2,FALSE),"")</f>
        <v/>
      </c>
    </row>
    <row r="312" spans="1:19" x14ac:dyDescent="0.35">
      <c r="A312" s="16" t="s">
        <v>683</v>
      </c>
      <c r="B312" s="16" t="s">
        <v>684</v>
      </c>
      <c r="C312" s="16"/>
      <c r="D312" s="16" t="s">
        <v>160</v>
      </c>
      <c r="E312" s="20" t="s">
        <v>101</v>
      </c>
      <c r="F312" s="16" t="s">
        <v>685</v>
      </c>
      <c r="G312" s="16"/>
      <c r="H312" s="16" t="s">
        <v>685</v>
      </c>
      <c r="I312" s="16" t="s">
        <v>685</v>
      </c>
      <c r="J312" s="16" t="s">
        <v>685</v>
      </c>
      <c r="K312" s="16" t="s">
        <v>685</v>
      </c>
      <c r="L312" s="16" t="s">
        <v>685</v>
      </c>
      <c r="M312" s="16" t="s">
        <v>685</v>
      </c>
      <c r="N312" s="34"/>
      <c r="P312" s="44">
        <f ca="1">IF(ISNUMBER(SEARCH(INDIRECT(CELL("address")),Q312)),MAX($P$1:P311)+1,0)</f>
        <v>0</v>
      </c>
      <c r="Q312" s="46" t="str">
        <f>Table1[[#This Row],[Portico_Specialty]]&amp;"-"&amp;Table1[[#This Row],[Code]]</f>
        <v>Internal Medicine: Nephrology-207RN0300X</v>
      </c>
      <c r="S312" s="47" t="str">
        <f ca="1">IFERROR(VLOOKUP(ROWS($S$1:S311),$P$2:$Q$918,2,FALSE),"")</f>
        <v/>
      </c>
    </row>
    <row r="313" spans="1:19" x14ac:dyDescent="0.35">
      <c r="A313" s="16" t="s">
        <v>642</v>
      </c>
      <c r="B313" s="16" t="s">
        <v>643</v>
      </c>
      <c r="C313" s="16"/>
      <c r="D313" s="16" t="s">
        <v>160</v>
      </c>
      <c r="E313" s="20" t="s">
        <v>101</v>
      </c>
      <c r="F313" s="16" t="s">
        <v>633</v>
      </c>
      <c r="G313" s="16"/>
      <c r="H313" s="16" t="s">
        <v>633</v>
      </c>
      <c r="I313" s="16" t="s">
        <v>633</v>
      </c>
      <c r="J313" s="16" t="s">
        <v>633</v>
      </c>
      <c r="K313" s="16" t="s">
        <v>633</v>
      </c>
      <c r="L313" s="16" t="s">
        <v>633</v>
      </c>
      <c r="M313" s="16" t="s">
        <v>633</v>
      </c>
      <c r="N313" s="34"/>
      <c r="P313" s="44">
        <f ca="1">IF(ISNUMBER(SEARCH(INDIRECT(CELL("address")),Q313)),MAX($P$1:P312)+1,0)</f>
        <v>0</v>
      </c>
      <c r="Q313" s="46" t="str">
        <f>Table1[[#This Row],[Portico_Specialty]]&amp;"-"&amp;Table1[[#This Row],[Code]]</f>
        <v>Internal Medicine: Obesity Medicine-207RB0002X</v>
      </c>
      <c r="S313" s="47" t="str">
        <f ca="1">IFERROR(VLOOKUP(ROWS($S$1:S312),$P$2:$Q$918,2,FALSE),"")</f>
        <v/>
      </c>
    </row>
    <row r="314" spans="1:19" x14ac:dyDescent="0.35">
      <c r="A314" s="16" t="s">
        <v>686</v>
      </c>
      <c r="B314" s="16" t="s">
        <v>687</v>
      </c>
      <c r="C314" s="16"/>
      <c r="D314" s="16" t="s">
        <v>160</v>
      </c>
      <c r="E314" s="20" t="s">
        <v>101</v>
      </c>
      <c r="F314" s="16" t="s">
        <v>688</v>
      </c>
      <c r="G314" s="16"/>
      <c r="H314" s="16" t="s">
        <v>688</v>
      </c>
      <c r="I314" s="16" t="s">
        <v>688</v>
      </c>
      <c r="J314" s="16" t="s">
        <v>688</v>
      </c>
      <c r="K314" s="16" t="s">
        <v>688</v>
      </c>
      <c r="L314" s="16" t="s">
        <v>688</v>
      </c>
      <c r="M314" s="16" t="s">
        <v>688</v>
      </c>
      <c r="N314" s="34"/>
      <c r="P314" s="44">
        <f ca="1">IF(ISNUMBER(SEARCH(INDIRECT(CELL("address")),Q314)),MAX($P$1:P313)+1,0)</f>
        <v>0</v>
      </c>
      <c r="Q314" s="46" t="str">
        <f>Table1[[#This Row],[Portico_Specialty]]&amp;"-"&amp;Table1[[#This Row],[Code]]</f>
        <v>Internal Medicine: Pulmonary Disease-207RP1001X</v>
      </c>
      <c r="S314" s="47" t="str">
        <f ca="1">IFERROR(VLOOKUP(ROWS($S$1:S313),$P$2:$Q$918,2,FALSE),"")</f>
        <v/>
      </c>
    </row>
    <row r="315" spans="1:19" x14ac:dyDescent="0.35">
      <c r="A315" s="16" t="s">
        <v>689</v>
      </c>
      <c r="B315" s="16" t="s">
        <v>690</v>
      </c>
      <c r="C315" s="16"/>
      <c r="D315" s="16" t="s">
        <v>160</v>
      </c>
      <c r="E315" s="20" t="s">
        <v>101</v>
      </c>
      <c r="F315" s="16" t="s">
        <v>691</v>
      </c>
      <c r="G315" s="16"/>
      <c r="H315" s="16" t="s">
        <v>691</v>
      </c>
      <c r="I315" s="16" t="s">
        <v>691</v>
      </c>
      <c r="J315" s="16" t="s">
        <v>691</v>
      </c>
      <c r="K315" s="16" t="s">
        <v>691</v>
      </c>
      <c r="L315" s="16" t="s">
        <v>691</v>
      </c>
      <c r="M315" s="16" t="s">
        <v>691</v>
      </c>
      <c r="N315" s="34"/>
      <c r="P315" s="44">
        <f ca="1">IF(ISNUMBER(SEARCH(INDIRECT(CELL("address")),Q315)),MAX($P$1:P314)+1,0)</f>
        <v>0</v>
      </c>
      <c r="Q315" s="46" t="str">
        <f>Table1[[#This Row],[Portico_Specialty]]&amp;"-"&amp;Table1[[#This Row],[Code]]</f>
        <v>Internal Medicine: Rheumatology-207RR0500X</v>
      </c>
      <c r="S315" s="47" t="str">
        <f ca="1">IFERROR(VLOOKUP(ROWS($S$1:S314),$P$2:$Q$918,2,FALSE),"")</f>
        <v/>
      </c>
    </row>
    <row r="316" spans="1:19" x14ac:dyDescent="0.35">
      <c r="A316" s="16" t="s">
        <v>694</v>
      </c>
      <c r="B316" s="16" t="s">
        <v>695</v>
      </c>
      <c r="C316" s="16"/>
      <c r="D316" s="16" t="s">
        <v>160</v>
      </c>
      <c r="E316" s="20" t="s">
        <v>101</v>
      </c>
      <c r="F316" s="16" t="s">
        <v>633</v>
      </c>
      <c r="G316" s="16"/>
      <c r="H316" s="16" t="s">
        <v>633</v>
      </c>
      <c r="I316" s="16" t="s">
        <v>633</v>
      </c>
      <c r="J316" s="16" t="s">
        <v>463</v>
      </c>
      <c r="K316" s="16" t="s">
        <v>633</v>
      </c>
      <c r="L316" s="16" t="s">
        <v>633</v>
      </c>
      <c r="M316" s="16" t="s">
        <v>633</v>
      </c>
      <c r="N316" s="34"/>
      <c r="P316" s="44">
        <f ca="1">IF(ISNUMBER(SEARCH(INDIRECT(CELL("address")),Q316)),MAX($P$1:P315)+1,0)</f>
        <v>0</v>
      </c>
      <c r="Q316" s="46" t="str">
        <f>Table1[[#This Row],[Portico_Specialty]]&amp;"-"&amp;Table1[[#This Row],[Code]]</f>
        <v>Internal Medicine: Sleep Medicine-207RS0012X</v>
      </c>
      <c r="S316" s="47" t="str">
        <f ca="1">IFERROR(VLOOKUP(ROWS($S$1:S315),$P$2:$Q$918,2,FALSE),"")</f>
        <v/>
      </c>
    </row>
    <row r="317" spans="1:19" x14ac:dyDescent="0.35">
      <c r="A317" s="16" t="s">
        <v>692</v>
      </c>
      <c r="B317" s="16" t="s">
        <v>693</v>
      </c>
      <c r="C317" s="16"/>
      <c r="D317" s="16" t="s">
        <v>160</v>
      </c>
      <c r="E317" s="20" t="s">
        <v>101</v>
      </c>
      <c r="F317" s="16" t="s">
        <v>633</v>
      </c>
      <c r="G317" s="16"/>
      <c r="H317" s="16" t="s">
        <v>633</v>
      </c>
      <c r="I317" s="16" t="s">
        <v>633</v>
      </c>
      <c r="J317" s="16" t="s">
        <v>633</v>
      </c>
      <c r="K317" s="16" t="s">
        <v>633</v>
      </c>
      <c r="L317" s="16" t="s">
        <v>628</v>
      </c>
      <c r="M317" s="16" t="s">
        <v>633</v>
      </c>
      <c r="N317" s="34"/>
      <c r="P317" s="44">
        <f ca="1">IF(ISNUMBER(SEARCH(INDIRECT(CELL("address")),Q317)),MAX($P$1:P316)+1,0)</f>
        <v>0</v>
      </c>
      <c r="Q317" s="46" t="str">
        <f>Table1[[#This Row],[Portico_Specialty]]&amp;"-"&amp;Table1[[#This Row],[Code]]</f>
        <v>Internal Medicine: Sports Medicine-207RS0010X</v>
      </c>
      <c r="S317" s="47" t="str">
        <f ca="1">IFERROR(VLOOKUP(ROWS($S$1:S316),$P$2:$Q$918,2,FALSE),"")</f>
        <v/>
      </c>
    </row>
    <row r="318" spans="1:19" x14ac:dyDescent="0.35">
      <c r="A318" s="16" t="s">
        <v>696</v>
      </c>
      <c r="B318" s="16" t="s">
        <v>697</v>
      </c>
      <c r="C318" s="16"/>
      <c r="D318" s="16" t="s">
        <v>160</v>
      </c>
      <c r="E318" s="20" t="s">
        <v>101</v>
      </c>
      <c r="F318" s="16" t="s">
        <v>657</v>
      </c>
      <c r="G318" s="16"/>
      <c r="H318" s="16" t="s">
        <v>657</v>
      </c>
      <c r="I318" s="16" t="s">
        <v>633</v>
      </c>
      <c r="J318" s="16" t="s">
        <v>657</v>
      </c>
      <c r="K318" s="16" t="s">
        <v>657</v>
      </c>
      <c r="L318" s="16" t="s">
        <v>657</v>
      </c>
      <c r="M318" s="16" t="s">
        <v>633</v>
      </c>
      <c r="N318" s="34"/>
      <c r="P318" s="44">
        <f ca="1">IF(ISNUMBER(SEARCH(INDIRECT(CELL("address")),Q318)),MAX($P$1:P317)+1,0)</f>
        <v>0</v>
      </c>
      <c r="Q318" s="46" t="str">
        <f>Table1[[#This Row],[Portico_Specialty]]&amp;"-"&amp;Table1[[#This Row],[Code]]</f>
        <v>Internal Medicine: Transplant Hepatology-207RT0003X</v>
      </c>
      <c r="S318" s="47" t="str">
        <f ca="1">IFERROR(VLOOKUP(ROWS($S$1:S317),$P$2:$Q$918,2,FALSE),"")</f>
        <v/>
      </c>
    </row>
    <row r="319" spans="1:19" x14ac:dyDescent="0.35">
      <c r="A319" s="16" t="s">
        <v>433</v>
      </c>
      <c r="B319" s="16" t="s">
        <v>434</v>
      </c>
      <c r="C319" s="16"/>
      <c r="D319" s="16" t="s">
        <v>160</v>
      </c>
      <c r="E319" s="18" t="s">
        <v>69</v>
      </c>
      <c r="F319" s="16" t="s">
        <v>435</v>
      </c>
      <c r="G319" s="16"/>
      <c r="H319" s="16" t="s">
        <v>192</v>
      </c>
      <c r="I319" s="16" t="s">
        <v>192</v>
      </c>
      <c r="J319" s="16"/>
      <c r="K319" s="16"/>
      <c r="L319" s="16"/>
      <c r="M319" s="16" t="s">
        <v>192</v>
      </c>
      <c r="N319" s="34"/>
      <c r="P319" s="44">
        <f ca="1">IF(ISNUMBER(SEARCH(INDIRECT(CELL("address")),Q319)),MAX($P$1:P318)+1,0)</f>
        <v>0</v>
      </c>
      <c r="Q319" s="46" t="str">
        <f>Table1[[#This Row],[Portico_Specialty]]&amp;"-"&amp;Table1[[#This Row],[Code]]</f>
        <v>Interpreter-171R00000X</v>
      </c>
      <c r="S319" s="47" t="str">
        <f ca="1">IFERROR(VLOOKUP(ROWS($S$1:S318),$P$2:$Q$918,2,FALSE),"")</f>
        <v/>
      </c>
    </row>
    <row r="320" spans="1:19" x14ac:dyDescent="0.35">
      <c r="A320" s="16" t="s">
        <v>1177</v>
      </c>
      <c r="B320" s="16" t="s">
        <v>1178</v>
      </c>
      <c r="C320" s="16"/>
      <c r="D320" s="16" t="s">
        <v>160</v>
      </c>
      <c r="E320" s="18" t="s">
        <v>69</v>
      </c>
      <c r="F320" s="16" t="s">
        <v>1066</v>
      </c>
      <c r="G320" s="16"/>
      <c r="H320" s="16" t="s">
        <v>192</v>
      </c>
      <c r="I320" s="16" t="s">
        <v>1066</v>
      </c>
      <c r="J320" s="16" t="s">
        <v>1066</v>
      </c>
      <c r="K320" s="16"/>
      <c r="L320" s="16"/>
      <c r="M320" s="16" t="s">
        <v>1066</v>
      </c>
      <c r="N320" s="34"/>
      <c r="P320" s="44">
        <f ca="1">IF(ISNUMBER(SEARCH(INDIRECT(CELL("address")),Q320)),MAX($P$1:P319)+1,0)</f>
        <v>0</v>
      </c>
      <c r="Q320" s="46" t="str">
        <f>Table1[[#This Row],[Portico_Specialty]]&amp;"-"&amp;Table1[[#This Row],[Code]]</f>
        <v>Kinesiotherapist-226300000X</v>
      </c>
      <c r="S320" s="47" t="str">
        <f ca="1">IFERROR(VLOOKUP(ROWS($S$1:S319),$P$2:$Q$918,2,FALSE),"")</f>
        <v/>
      </c>
    </row>
    <row r="321" spans="1:19" x14ac:dyDescent="0.35">
      <c r="A321" s="16" t="s">
        <v>485</v>
      </c>
      <c r="B321" s="16" t="s">
        <v>486</v>
      </c>
      <c r="C321" s="16"/>
      <c r="D321" s="16" t="s">
        <v>160</v>
      </c>
      <c r="E321" s="18" t="s">
        <v>69</v>
      </c>
      <c r="F321" s="16"/>
      <c r="G321" s="16"/>
      <c r="H321" s="16" t="s">
        <v>192</v>
      </c>
      <c r="I321" s="16" t="s">
        <v>455</v>
      </c>
      <c r="J321" s="16"/>
      <c r="K321" s="16"/>
      <c r="L321" s="16"/>
      <c r="M321" s="16" t="s">
        <v>455</v>
      </c>
      <c r="N321" s="34"/>
      <c r="P321" s="44">
        <f ca="1">IF(ISNUMBER(SEARCH(INDIRECT(CELL("address")),Q321)),MAX($P$1:P320)+1,0)</f>
        <v>0</v>
      </c>
      <c r="Q321" s="46" t="str">
        <f>Table1[[#This Row],[Portico_Specialty]]&amp;"-"&amp;Table1[[#This Row],[Code]]</f>
        <v>Lactation Consultant, Non-RN-174N00000X</v>
      </c>
      <c r="S321" s="47" t="str">
        <f ca="1">IFERROR(VLOOKUP(ROWS($S$1:S320),$P$2:$Q$918,2,FALSE),"")</f>
        <v/>
      </c>
    </row>
    <row r="322" spans="1:19" x14ac:dyDescent="0.35">
      <c r="A322" s="16" t="s">
        <v>1042</v>
      </c>
      <c r="B322" s="16" t="s">
        <v>1043</v>
      </c>
      <c r="C322" s="16"/>
      <c r="D322" s="16" t="s">
        <v>160</v>
      </c>
      <c r="E322" s="18" t="s">
        <v>69</v>
      </c>
      <c r="F322" s="16"/>
      <c r="G322" s="16"/>
      <c r="H322" s="16" t="s">
        <v>192</v>
      </c>
      <c r="I322" s="16" t="s">
        <v>627</v>
      </c>
      <c r="J322" s="16"/>
      <c r="K322" s="16"/>
      <c r="L322" s="16"/>
      <c r="M322" s="16" t="s">
        <v>627</v>
      </c>
      <c r="N322" s="34"/>
      <c r="P322" s="44">
        <f ca="1">IF(ISNUMBER(SEARCH(INDIRECT(CELL("address")),Q322)),MAX($P$1:P321)+1,0)</f>
        <v>0</v>
      </c>
      <c r="Q322" s="46" t="str">
        <f>Table1[[#This Row],[Portico_Specialty]]&amp;"-"&amp;Table1[[#This Row],[Code]]</f>
        <v>Legal Medicine (Allopathic &amp; Osteopathic)-209800000X</v>
      </c>
      <c r="S322" s="47" t="str">
        <f ca="1">IFERROR(VLOOKUP(ROWS($S$1:S321),$P$2:$Q$918,2,FALSE),"")</f>
        <v/>
      </c>
    </row>
    <row r="323" spans="1:19" x14ac:dyDescent="0.35">
      <c r="A323" s="16" t="s">
        <v>456</v>
      </c>
      <c r="B323" s="16" t="s">
        <v>457</v>
      </c>
      <c r="C323" s="16"/>
      <c r="D323" s="16" t="s">
        <v>160</v>
      </c>
      <c r="E323" s="18" t="s">
        <v>69</v>
      </c>
      <c r="F323" s="16"/>
      <c r="G323" s="16"/>
      <c r="H323" s="16" t="s">
        <v>192</v>
      </c>
      <c r="I323" s="16" t="s">
        <v>192</v>
      </c>
      <c r="J323" s="16"/>
      <c r="K323" s="16" t="s">
        <v>85</v>
      </c>
      <c r="L323" s="16" t="s">
        <v>458</v>
      </c>
      <c r="M323" s="16" t="s">
        <v>192</v>
      </c>
      <c r="N323" s="34"/>
      <c r="P323" s="44">
        <f ca="1">IF(ISNUMBER(SEARCH(INDIRECT(CELL("address")),Q323)),MAX($P$1:P322)+1,0)</f>
        <v>0</v>
      </c>
      <c r="Q323" s="46" t="str">
        <f>Table1[[#This Row],[Portico_Specialty]]&amp;"-"&amp;Table1[[#This Row],[Code]]</f>
        <v>Legal Medicine (Other Service Providers)-173000000X</v>
      </c>
      <c r="S323" s="47" t="str">
        <f ca="1">IFERROR(VLOOKUP(ROWS($S$1:S322),$P$2:$Q$918,2,FALSE),"")</f>
        <v/>
      </c>
    </row>
    <row r="324" spans="1:19" ht="29.4" x14ac:dyDescent="0.35">
      <c r="A324" s="16" t="s">
        <v>1938</v>
      </c>
      <c r="B324" s="16" t="s">
        <v>2035</v>
      </c>
      <c r="C324" s="16"/>
      <c r="D324" s="16" t="s">
        <v>160</v>
      </c>
      <c r="E324" s="18" t="s">
        <v>69</v>
      </c>
      <c r="F324" s="16"/>
      <c r="G324" s="16"/>
      <c r="H324" s="16"/>
      <c r="I324" s="16" t="s">
        <v>2036</v>
      </c>
      <c r="J324" s="16"/>
      <c r="K324" s="16"/>
      <c r="L324" s="16"/>
      <c r="M324" s="16"/>
      <c r="N324" s="34"/>
      <c r="P324" s="44">
        <f ca="1">IF(ISNUMBER(SEARCH(INDIRECT(CELL("address")),Q324)),MAX($P$1:P323)+1,0)</f>
        <v>0</v>
      </c>
      <c r="Q324" s="46" t="str">
        <f>Table1[[#This Row],[Portico_Specialty]]&amp;"-"&amp;Table1[[#This Row],[Code]]</f>
        <v>Licensed Chemical Dependency Counselor II Dual 399-AltSpec1</v>
      </c>
      <c r="S324" s="47" t="str">
        <f ca="1">IFERROR(VLOOKUP(ROWS($S$1:S323),$P$2:$Q$918,2,FALSE),"")</f>
        <v/>
      </c>
    </row>
    <row r="325" spans="1:19" ht="29.4" x14ac:dyDescent="0.35">
      <c r="A325" s="16" t="s">
        <v>1938</v>
      </c>
      <c r="B325" s="16" t="s">
        <v>1973</v>
      </c>
      <c r="C325" s="16"/>
      <c r="D325" s="16" t="s">
        <v>160</v>
      </c>
      <c r="E325" s="18" t="s">
        <v>69</v>
      </c>
      <c r="F325" s="16"/>
      <c r="G325" s="16"/>
      <c r="H325" s="16"/>
      <c r="I325" s="16" t="s">
        <v>1974</v>
      </c>
      <c r="J325" s="16"/>
      <c r="K325" s="16"/>
      <c r="L325" s="16"/>
      <c r="M325" s="16"/>
      <c r="N325" s="34"/>
      <c r="P325" s="44">
        <f ca="1">IF(ISNUMBER(SEARCH(INDIRECT(CELL("address")),Q325)),MAX($P$1:P324)+1,0)</f>
        <v>0</v>
      </c>
      <c r="Q325" s="46" t="str">
        <f>Table1[[#This Row],[Portico_Specialty]]&amp;"-"&amp;Table1[[#This Row],[Code]]</f>
        <v>Licensed Chemical Dependency Counselor II Dual 699-AltSpec1</v>
      </c>
      <c r="S325" s="47" t="str">
        <f ca="1">IFERROR(VLOOKUP(ROWS($S$1:S324),$P$2:$Q$918,2,FALSE),"")</f>
        <v/>
      </c>
    </row>
    <row r="326" spans="1:19" ht="29.4" x14ac:dyDescent="0.35">
      <c r="A326" s="16" t="s">
        <v>1938</v>
      </c>
      <c r="B326" s="16" t="s">
        <v>2033</v>
      </c>
      <c r="C326" s="16"/>
      <c r="D326" s="16" t="s">
        <v>160</v>
      </c>
      <c r="E326" s="18" t="s">
        <v>69</v>
      </c>
      <c r="F326" s="16"/>
      <c r="G326" s="16"/>
      <c r="H326" s="16"/>
      <c r="I326" s="16" t="s">
        <v>2034</v>
      </c>
      <c r="J326" s="16"/>
      <c r="K326" s="16"/>
      <c r="L326" s="16"/>
      <c r="M326" s="16"/>
      <c r="N326" s="34"/>
      <c r="P326" s="44">
        <f ca="1">IF(ISNUMBER(SEARCH(INDIRECT(CELL("address")),Q326)),MAX($P$1:P325)+1,0)</f>
        <v>0</v>
      </c>
      <c r="Q326" s="46" t="str">
        <f>Table1[[#This Row],[Portico_Specialty]]&amp;"-"&amp;Table1[[#This Row],[Code]]</f>
        <v>Licensed Chemical Dependency Counselor III Dual 399-AltSpec1</v>
      </c>
      <c r="S326" s="47" t="str">
        <f ca="1">IFERROR(VLOOKUP(ROWS($S$1:S325),$P$2:$Q$918,2,FALSE),"")</f>
        <v/>
      </c>
    </row>
    <row r="327" spans="1:19" ht="29.4" x14ac:dyDescent="0.35">
      <c r="A327" s="16" t="s">
        <v>1938</v>
      </c>
      <c r="B327" s="16" t="s">
        <v>1971</v>
      </c>
      <c r="C327" s="16"/>
      <c r="D327" s="16" t="s">
        <v>160</v>
      </c>
      <c r="E327" s="18" t="s">
        <v>69</v>
      </c>
      <c r="F327" s="16"/>
      <c r="G327" s="16"/>
      <c r="H327" s="16"/>
      <c r="I327" s="16" t="s">
        <v>1972</v>
      </c>
      <c r="J327" s="16"/>
      <c r="K327" s="16"/>
      <c r="L327" s="16"/>
      <c r="M327" s="16"/>
      <c r="N327" s="34"/>
      <c r="P327" s="44">
        <f ca="1">IF(ISNUMBER(SEARCH(INDIRECT(CELL("address")),Q327)),MAX($P$1:P326)+1,0)</f>
        <v>0</v>
      </c>
      <c r="Q327" s="46" t="str">
        <f>Table1[[#This Row],[Portico_Specialty]]&amp;"-"&amp;Table1[[#This Row],[Code]]</f>
        <v>Licensed Chemical Dependency Counselor III Dual 699-AltSpec1</v>
      </c>
      <c r="S327" s="47" t="str">
        <f ca="1">IFERROR(VLOOKUP(ROWS($S$1:S326),$P$2:$Q$918,2,FALSE),"")</f>
        <v/>
      </c>
    </row>
    <row r="328" spans="1:19" ht="29.4" x14ac:dyDescent="0.35">
      <c r="A328" s="16" t="s">
        <v>1938</v>
      </c>
      <c r="B328" s="16" t="s">
        <v>2031</v>
      </c>
      <c r="C328" s="16"/>
      <c r="D328" s="16" t="s">
        <v>160</v>
      </c>
      <c r="E328" s="18" t="s">
        <v>69</v>
      </c>
      <c r="F328" s="16"/>
      <c r="G328" s="16"/>
      <c r="H328" s="16"/>
      <c r="I328" s="16" t="s">
        <v>2032</v>
      </c>
      <c r="J328" s="16"/>
      <c r="K328" s="16"/>
      <c r="L328" s="16"/>
      <c r="M328" s="16"/>
      <c r="N328" s="34"/>
      <c r="P328" s="44">
        <f ca="1">IF(ISNUMBER(SEARCH(INDIRECT(CELL("address")),Q328)),MAX($P$1:P327)+1,0)</f>
        <v>0</v>
      </c>
      <c r="Q328" s="46" t="str">
        <f>Table1[[#This Row],[Portico_Specialty]]&amp;"-"&amp;Table1[[#This Row],[Code]]</f>
        <v>Licensed Independent Chemical Dependency Counselor Dual 399-AltSpec1</v>
      </c>
      <c r="S328" s="47" t="str">
        <f ca="1">IFERROR(VLOOKUP(ROWS($S$1:S327),$P$2:$Q$918,2,FALSE),"")</f>
        <v/>
      </c>
    </row>
    <row r="329" spans="1:19" ht="29.4" x14ac:dyDescent="0.35">
      <c r="A329" s="16" t="s">
        <v>1938</v>
      </c>
      <c r="B329" s="16" t="s">
        <v>1969</v>
      </c>
      <c r="C329" s="16"/>
      <c r="D329" s="16" t="s">
        <v>160</v>
      </c>
      <c r="E329" s="18" t="s">
        <v>69</v>
      </c>
      <c r="F329" s="16"/>
      <c r="G329" s="16"/>
      <c r="H329" s="16"/>
      <c r="I329" s="16" t="s">
        <v>1970</v>
      </c>
      <c r="J329" s="16"/>
      <c r="K329" s="16"/>
      <c r="L329" s="16"/>
      <c r="M329" s="16"/>
      <c r="N329" s="34"/>
      <c r="P329" s="44">
        <f ca="1">IF(ISNUMBER(SEARCH(INDIRECT(CELL("address")),Q329)),MAX($P$1:P328)+1,0)</f>
        <v>0</v>
      </c>
      <c r="Q329" s="46" t="str">
        <f>Table1[[#This Row],[Portico_Specialty]]&amp;"-"&amp;Table1[[#This Row],[Code]]</f>
        <v>Licensed Independent Chemical Dependency Counselor Dual 699-AltSpec1</v>
      </c>
      <c r="S329" s="47" t="str">
        <f ca="1">IFERROR(VLOOKUP(ROWS($S$1:S328),$P$2:$Q$918,2,FALSE),"")</f>
        <v/>
      </c>
    </row>
    <row r="330" spans="1:19" ht="29.4" x14ac:dyDescent="0.35">
      <c r="A330" s="16" t="s">
        <v>1938</v>
      </c>
      <c r="B330" s="16" t="s">
        <v>2047</v>
      </c>
      <c r="C330" s="16"/>
      <c r="D330" s="16" t="s">
        <v>160</v>
      </c>
      <c r="E330" s="18" t="s">
        <v>69</v>
      </c>
      <c r="F330" s="16"/>
      <c r="G330" s="16"/>
      <c r="H330" s="16"/>
      <c r="I330" s="16" t="s">
        <v>2048</v>
      </c>
      <c r="J330" s="16"/>
      <c r="K330" s="16"/>
      <c r="L330" s="16"/>
      <c r="M330" s="16"/>
      <c r="N330" s="34"/>
      <c r="P330" s="44">
        <f ca="1">IF(ISNUMBER(SEARCH(INDIRECT(CELL("address")),Q330)),MAX($P$1:P329)+1,0)</f>
        <v>0</v>
      </c>
      <c r="Q330" s="46" t="str">
        <f>Table1[[#This Row],[Portico_Specialty]]&amp;"-"&amp;Table1[[#This Row],[Code]]</f>
        <v>Licensed Independent Marriage and Family Therapist Dual 399-AltSpec1</v>
      </c>
      <c r="S330" s="47" t="str">
        <f ca="1">IFERROR(VLOOKUP(ROWS($S$1:S329),$P$2:$Q$918,2,FALSE),"")</f>
        <v/>
      </c>
    </row>
    <row r="331" spans="1:19" ht="29.4" x14ac:dyDescent="0.35">
      <c r="A331" s="16" t="s">
        <v>1938</v>
      </c>
      <c r="B331" s="16" t="s">
        <v>1985</v>
      </c>
      <c r="C331" s="16"/>
      <c r="D331" s="16" t="s">
        <v>160</v>
      </c>
      <c r="E331" s="18" t="s">
        <v>69</v>
      </c>
      <c r="F331" s="16"/>
      <c r="G331" s="16"/>
      <c r="H331" s="16"/>
      <c r="I331" s="16" t="s">
        <v>1986</v>
      </c>
      <c r="J331" s="16"/>
      <c r="K331" s="16"/>
      <c r="L331" s="16"/>
      <c r="M331" s="16"/>
      <c r="N331" s="34"/>
      <c r="P331" s="44">
        <f ca="1">IF(ISNUMBER(SEARCH(INDIRECT(CELL("address")),Q331)),MAX($P$1:P330)+1,0)</f>
        <v>0</v>
      </c>
      <c r="Q331" s="46" t="str">
        <f>Table1[[#This Row],[Portico_Specialty]]&amp;"-"&amp;Table1[[#This Row],[Code]]</f>
        <v>Licensed Independent Marriage and Family Therapist Dual 699-AltSpec1</v>
      </c>
      <c r="S331" s="47" t="str">
        <f ca="1">IFERROR(VLOOKUP(ROWS($S$1:S330),$P$2:$Q$918,2,FALSE),"")</f>
        <v/>
      </c>
    </row>
    <row r="332" spans="1:19" x14ac:dyDescent="0.35">
      <c r="A332" s="16" t="s">
        <v>1938</v>
      </c>
      <c r="B332" s="16" t="s">
        <v>2039</v>
      </c>
      <c r="C332" s="16"/>
      <c r="D332" s="16" t="s">
        <v>160</v>
      </c>
      <c r="E332" s="18" t="s">
        <v>69</v>
      </c>
      <c r="F332" s="16"/>
      <c r="G332" s="16"/>
      <c r="H332" s="16"/>
      <c r="I332" s="16" t="s">
        <v>2040</v>
      </c>
      <c r="J332" s="16"/>
      <c r="K332" s="16"/>
      <c r="L332" s="16"/>
      <c r="M332" s="16"/>
      <c r="N332" s="34"/>
      <c r="P332" s="44">
        <f ca="1">IF(ISNUMBER(SEARCH(INDIRECT(CELL("address")),Q332)),MAX($P$1:P331)+1,0)</f>
        <v>0</v>
      </c>
      <c r="Q332" s="46" t="str">
        <f>Table1[[#This Row],[Portico_Specialty]]&amp;"-"&amp;Table1[[#This Row],[Code]]</f>
        <v>Licensed Independent Social Worker Dual 399-AltSpec1</v>
      </c>
      <c r="S332" s="47" t="str">
        <f ca="1">IFERROR(VLOOKUP(ROWS($S$1:S331),$P$2:$Q$918,2,FALSE),"")</f>
        <v/>
      </c>
    </row>
    <row r="333" spans="1:19" x14ac:dyDescent="0.35">
      <c r="A333" s="16" t="s">
        <v>1938</v>
      </c>
      <c r="B333" s="16" t="s">
        <v>1977</v>
      </c>
      <c r="C333" s="16"/>
      <c r="D333" s="16" t="s">
        <v>160</v>
      </c>
      <c r="E333" s="18" t="s">
        <v>69</v>
      </c>
      <c r="F333" s="16"/>
      <c r="G333" s="16"/>
      <c r="H333" s="16"/>
      <c r="I333" s="16" t="s">
        <v>1978</v>
      </c>
      <c r="J333" s="16"/>
      <c r="K333" s="16"/>
      <c r="L333" s="16"/>
      <c r="M333" s="16"/>
      <c r="N333" s="34"/>
      <c r="P333" s="44">
        <f ca="1">IF(ISNUMBER(SEARCH(INDIRECT(CELL("address")),Q333)),MAX($P$1:P332)+1,0)</f>
        <v>0</v>
      </c>
      <c r="Q333" s="46" t="str">
        <f>Table1[[#This Row],[Portico_Specialty]]&amp;"-"&amp;Table1[[#This Row],[Code]]</f>
        <v>Licensed Independent Social Worker Dual 699-AltSpec1</v>
      </c>
      <c r="S333" s="47" t="str">
        <f ca="1">IFERROR(VLOOKUP(ROWS($S$1:S332),$P$2:$Q$918,2,FALSE),"")</f>
        <v/>
      </c>
    </row>
    <row r="334" spans="1:19" x14ac:dyDescent="0.35">
      <c r="A334" s="16" t="s">
        <v>1938</v>
      </c>
      <c r="B334" s="16" t="s">
        <v>2049</v>
      </c>
      <c r="C334" s="16"/>
      <c r="D334" s="16" t="s">
        <v>160</v>
      </c>
      <c r="E334" s="18" t="s">
        <v>69</v>
      </c>
      <c r="F334" s="16"/>
      <c r="G334" s="16"/>
      <c r="H334" s="16"/>
      <c r="I334" s="16" t="s">
        <v>2050</v>
      </c>
      <c r="J334" s="16"/>
      <c r="K334" s="16"/>
      <c r="L334" s="16"/>
      <c r="M334" s="16"/>
      <c r="N334" s="34"/>
      <c r="P334" s="44">
        <f ca="1">IF(ISNUMBER(SEARCH(INDIRECT(CELL("address")),Q334)),MAX($P$1:P333)+1,0)</f>
        <v>0</v>
      </c>
      <c r="Q334" s="46" t="str">
        <f>Table1[[#This Row],[Portico_Specialty]]&amp;"-"&amp;Table1[[#This Row],[Code]]</f>
        <v>Licensed Marriage and Family Therapist Dual 399-AltSpec1</v>
      </c>
      <c r="S334" s="47" t="str">
        <f ca="1">IFERROR(VLOOKUP(ROWS($S$1:S333),$P$2:$Q$918,2,FALSE),"")</f>
        <v/>
      </c>
    </row>
    <row r="335" spans="1:19" x14ac:dyDescent="0.35">
      <c r="A335" s="16" t="s">
        <v>1938</v>
      </c>
      <c r="B335" s="16" t="s">
        <v>1987</v>
      </c>
      <c r="C335" s="16"/>
      <c r="D335" s="16" t="s">
        <v>160</v>
      </c>
      <c r="E335" s="18" t="s">
        <v>69</v>
      </c>
      <c r="F335" s="16"/>
      <c r="G335" s="16"/>
      <c r="H335" s="16"/>
      <c r="I335" s="16" t="s">
        <v>1988</v>
      </c>
      <c r="J335" s="16"/>
      <c r="K335" s="16"/>
      <c r="L335" s="16"/>
      <c r="M335" s="16"/>
      <c r="N335" s="34"/>
      <c r="P335" s="44">
        <f ca="1">IF(ISNUMBER(SEARCH(INDIRECT(CELL("address")),Q335)),MAX($P$1:P334)+1,0)</f>
        <v>0</v>
      </c>
      <c r="Q335" s="46" t="str">
        <f>Table1[[#This Row],[Portico_Specialty]]&amp;"-"&amp;Table1[[#This Row],[Code]]</f>
        <v>Licensed Marriage and Family Therapist Dual 699-AltSpec1</v>
      </c>
      <c r="S335" s="47" t="str">
        <f ca="1">IFERROR(VLOOKUP(ROWS($S$1:S334),$P$2:$Q$918,2,FALSE),"")</f>
        <v/>
      </c>
    </row>
    <row r="336" spans="1:19" x14ac:dyDescent="0.35">
      <c r="A336" s="16" t="s">
        <v>1938</v>
      </c>
      <c r="B336" s="16" t="s">
        <v>1957</v>
      </c>
      <c r="C336" s="16"/>
      <c r="D336" s="16" t="s">
        <v>160</v>
      </c>
      <c r="E336" s="18" t="s">
        <v>69</v>
      </c>
      <c r="F336" s="16"/>
      <c r="G336" s="16"/>
      <c r="H336" s="16"/>
      <c r="I336" s="16" t="s">
        <v>1958</v>
      </c>
      <c r="J336" s="16"/>
      <c r="K336" s="16"/>
      <c r="L336" s="16"/>
      <c r="M336" s="16"/>
      <c r="N336" s="34"/>
      <c r="P336" s="44">
        <f ca="1">IF(ISNUMBER(SEARCH(INDIRECT(CELL("address")),Q336)),MAX($P$1:P335)+1,0)</f>
        <v>0</v>
      </c>
      <c r="Q336" s="46" t="str">
        <f>Table1[[#This Row],[Portico_Specialty]]&amp;"-"&amp;Table1[[#This Row],[Code]]</f>
        <v>Licensed Marriage/Family Counselor - HCBS-AltSpec1</v>
      </c>
      <c r="S336" s="47" t="str">
        <f ca="1">IFERROR(VLOOKUP(ROWS($S$1:S335),$P$2:$Q$918,2,FALSE),"")</f>
        <v/>
      </c>
    </row>
    <row r="337" spans="1:19" x14ac:dyDescent="0.35">
      <c r="A337" s="16" t="s">
        <v>405</v>
      </c>
      <c r="B337" s="16" t="s">
        <v>406</v>
      </c>
      <c r="C337" s="16"/>
      <c r="D337" s="20" t="s">
        <v>292</v>
      </c>
      <c r="E337" s="18" t="s">
        <v>69</v>
      </c>
      <c r="F337" s="16" t="s">
        <v>293</v>
      </c>
      <c r="G337" s="16"/>
      <c r="H337" s="16" t="s">
        <v>293</v>
      </c>
      <c r="I337" s="16" t="s">
        <v>407</v>
      </c>
      <c r="J337" s="16" t="s">
        <v>293</v>
      </c>
      <c r="K337" s="16" t="s">
        <v>293</v>
      </c>
      <c r="L337" s="16" t="s">
        <v>293</v>
      </c>
      <c r="M337" s="16" t="s">
        <v>407</v>
      </c>
      <c r="N337" s="34"/>
      <c r="P337" s="44">
        <f ca="1">IF(ISNUMBER(SEARCH(INDIRECT(CELL("address")),Q337)),MAX($P$1:P336)+1,0)</f>
        <v>0</v>
      </c>
      <c r="Q337" s="46" t="str">
        <f>Table1[[#This Row],[Portico_Specialty]]&amp;"-"&amp;Table1[[#This Row],[Code]]</f>
        <v>Licensed Practical Nurse-164W00000X</v>
      </c>
      <c r="S337" s="47" t="str">
        <f ca="1">IFERROR(VLOOKUP(ROWS($S$1:S336),$P$2:$Q$918,2,FALSE),"")</f>
        <v/>
      </c>
    </row>
    <row r="338" spans="1:19" x14ac:dyDescent="0.35">
      <c r="A338" s="16" t="s">
        <v>1938</v>
      </c>
      <c r="B338" s="16" t="s">
        <v>2023</v>
      </c>
      <c r="C338" s="16"/>
      <c r="D338" s="16" t="s">
        <v>160</v>
      </c>
      <c r="E338" s="18" t="s">
        <v>69</v>
      </c>
      <c r="F338" s="16"/>
      <c r="G338" s="16"/>
      <c r="H338" s="16"/>
      <c r="I338" s="16" t="s">
        <v>2024</v>
      </c>
      <c r="J338" s="16"/>
      <c r="K338" s="16"/>
      <c r="L338" s="16"/>
      <c r="M338" s="16"/>
      <c r="N338" s="34"/>
      <c r="P338" s="44">
        <f ca="1">IF(ISNUMBER(SEARCH(INDIRECT(CELL("address")),Q338)),MAX($P$1:P337)+1,0)</f>
        <v>0</v>
      </c>
      <c r="Q338" s="46" t="str">
        <f>Table1[[#This Row],[Portico_Specialty]]&amp;"-"&amp;Table1[[#This Row],[Code]]</f>
        <v>Licensed Practical Nurse Dual 399-AltSpec1</v>
      </c>
      <c r="S338" s="47" t="str">
        <f ca="1">IFERROR(VLOOKUP(ROWS($S$1:S337),$P$2:$Q$918,2,FALSE),"")</f>
        <v/>
      </c>
    </row>
    <row r="339" spans="1:19" x14ac:dyDescent="0.35">
      <c r="A339" s="16" t="s">
        <v>1938</v>
      </c>
      <c r="B339" s="16" t="s">
        <v>1961</v>
      </c>
      <c r="C339" s="16"/>
      <c r="D339" s="16" t="s">
        <v>160</v>
      </c>
      <c r="E339" s="18" t="s">
        <v>69</v>
      </c>
      <c r="F339" s="16"/>
      <c r="G339" s="16"/>
      <c r="H339" s="16"/>
      <c r="I339" s="16" t="s">
        <v>1962</v>
      </c>
      <c r="J339" s="16"/>
      <c r="K339" s="16"/>
      <c r="L339" s="16"/>
      <c r="M339" s="16"/>
      <c r="N339" s="34"/>
      <c r="P339" s="44">
        <f ca="1">IF(ISNUMBER(SEARCH(INDIRECT(CELL("address")),Q339)),MAX($P$1:P338)+1,0)</f>
        <v>0</v>
      </c>
      <c r="Q339" s="46" t="str">
        <f>Table1[[#This Row],[Portico_Specialty]]&amp;"-"&amp;Table1[[#This Row],[Code]]</f>
        <v>Licensed Practical Nurse Dual 699-AltSpec1</v>
      </c>
      <c r="S339" s="47" t="str">
        <f ca="1">IFERROR(VLOOKUP(ROWS($S$1:S338),$P$2:$Q$918,2,FALSE),"")</f>
        <v/>
      </c>
    </row>
    <row r="340" spans="1:19" x14ac:dyDescent="0.35">
      <c r="A340" s="16" t="s">
        <v>1938</v>
      </c>
      <c r="B340" s="16" t="s">
        <v>2025</v>
      </c>
      <c r="C340" s="16"/>
      <c r="D340" s="16" t="s">
        <v>160</v>
      </c>
      <c r="E340" s="18" t="s">
        <v>69</v>
      </c>
      <c r="F340" s="16"/>
      <c r="G340" s="16"/>
      <c r="H340" s="16"/>
      <c r="I340" s="16" t="s">
        <v>2026</v>
      </c>
      <c r="J340" s="16"/>
      <c r="K340" s="16"/>
      <c r="L340" s="16"/>
      <c r="M340" s="16"/>
      <c r="N340" s="34"/>
      <c r="P340" s="44">
        <f ca="1">IF(ISNUMBER(SEARCH(INDIRECT(CELL("address")),Q340)),MAX($P$1:P339)+1,0)</f>
        <v>0</v>
      </c>
      <c r="Q340" s="46" t="str">
        <f>Table1[[#This Row],[Portico_Specialty]]&amp;"-"&amp;Table1[[#This Row],[Code]]</f>
        <v>Licensed Professional Clinical Counselor Dual 399-AltSpec1</v>
      </c>
      <c r="S340" s="47" t="str">
        <f ca="1">IFERROR(VLOOKUP(ROWS($S$1:S339),$P$2:$Q$918,2,FALSE),"")</f>
        <v/>
      </c>
    </row>
    <row r="341" spans="1:19" x14ac:dyDescent="0.35">
      <c r="A341" s="16" t="s">
        <v>1938</v>
      </c>
      <c r="B341" s="16" t="s">
        <v>1963</v>
      </c>
      <c r="C341" s="16"/>
      <c r="D341" s="16" t="s">
        <v>160</v>
      </c>
      <c r="E341" s="18" t="s">
        <v>69</v>
      </c>
      <c r="F341" s="16"/>
      <c r="G341" s="16"/>
      <c r="H341" s="16"/>
      <c r="I341" s="16" t="s">
        <v>1964</v>
      </c>
      <c r="J341" s="16"/>
      <c r="K341" s="16"/>
      <c r="L341" s="16"/>
      <c r="M341" s="16"/>
      <c r="N341" s="34"/>
      <c r="P341" s="44">
        <f ca="1">IF(ISNUMBER(SEARCH(INDIRECT(CELL("address")),Q341)),MAX($P$1:P340)+1,0)</f>
        <v>0</v>
      </c>
      <c r="Q341" s="46" t="str">
        <f>Table1[[#This Row],[Portico_Specialty]]&amp;"-"&amp;Table1[[#This Row],[Code]]</f>
        <v>Licensed Professional Clinical Counselor Dual 699-AltSpec1</v>
      </c>
      <c r="S341" s="47" t="str">
        <f ca="1">IFERROR(VLOOKUP(ROWS($S$1:S340),$P$2:$Q$918,2,FALSE),"")</f>
        <v/>
      </c>
    </row>
    <row r="342" spans="1:19" x14ac:dyDescent="0.35">
      <c r="A342" s="16" t="s">
        <v>1938</v>
      </c>
      <c r="B342" s="16" t="s">
        <v>1939</v>
      </c>
      <c r="C342" s="16"/>
      <c r="D342" s="16" t="s">
        <v>160</v>
      </c>
      <c r="E342" s="18" t="s">
        <v>69</v>
      </c>
      <c r="F342" s="16"/>
      <c r="G342" s="16"/>
      <c r="H342" s="16"/>
      <c r="I342" s="16" t="s">
        <v>1940</v>
      </c>
      <c r="J342" s="16"/>
      <c r="K342" s="16"/>
      <c r="L342" s="16"/>
      <c r="M342" s="16"/>
      <c r="N342" s="34"/>
      <c r="P342" s="44">
        <f ca="1">IF(ISNUMBER(SEARCH(INDIRECT(CELL("address")),Q342)),MAX($P$1:P341)+1,0)</f>
        <v>0</v>
      </c>
      <c r="Q342" s="46" t="str">
        <f>Table1[[#This Row],[Portico_Specialty]]&amp;"-"&amp;Table1[[#This Row],[Code]]</f>
        <v>Licensed Professional Counselor - HCBS-AltSpec1</v>
      </c>
      <c r="S342" s="47" t="str">
        <f ca="1">IFERROR(VLOOKUP(ROWS($S$1:S341),$P$2:$Q$918,2,FALSE),"")</f>
        <v/>
      </c>
    </row>
    <row r="343" spans="1:19" x14ac:dyDescent="0.35">
      <c r="A343" s="16" t="s">
        <v>1938</v>
      </c>
      <c r="B343" s="16" t="s">
        <v>2027</v>
      </c>
      <c r="C343" s="16"/>
      <c r="D343" s="16" t="s">
        <v>160</v>
      </c>
      <c r="E343" s="18" t="s">
        <v>69</v>
      </c>
      <c r="F343" s="16"/>
      <c r="G343" s="16"/>
      <c r="H343" s="16"/>
      <c r="I343" s="16" t="s">
        <v>2028</v>
      </c>
      <c r="J343" s="16"/>
      <c r="K343" s="16"/>
      <c r="L343" s="16"/>
      <c r="M343" s="16"/>
      <c r="N343" s="34"/>
      <c r="P343" s="44">
        <f ca="1">IF(ISNUMBER(SEARCH(INDIRECT(CELL("address")),Q343)),MAX($P$1:P342)+1,0)</f>
        <v>0</v>
      </c>
      <c r="Q343" s="46" t="str">
        <f>Table1[[#This Row],[Portico_Specialty]]&amp;"-"&amp;Table1[[#This Row],[Code]]</f>
        <v>Licensed Professional Counselor Dual 399-AltSpec1</v>
      </c>
      <c r="S343" s="47" t="str">
        <f ca="1">IFERROR(VLOOKUP(ROWS($S$1:S342),$P$2:$Q$918,2,FALSE),"")</f>
        <v/>
      </c>
    </row>
    <row r="344" spans="1:19" x14ac:dyDescent="0.35">
      <c r="A344" s="16" t="s">
        <v>1938</v>
      </c>
      <c r="B344" s="16" t="s">
        <v>1965</v>
      </c>
      <c r="C344" s="16"/>
      <c r="D344" s="16" t="s">
        <v>160</v>
      </c>
      <c r="E344" s="18" t="s">
        <v>69</v>
      </c>
      <c r="F344" s="16"/>
      <c r="G344" s="16"/>
      <c r="H344" s="16"/>
      <c r="I344" s="16" t="s">
        <v>1966</v>
      </c>
      <c r="J344" s="16"/>
      <c r="K344" s="16"/>
      <c r="L344" s="16"/>
      <c r="M344" s="16"/>
      <c r="N344" s="34"/>
      <c r="P344" s="44">
        <f ca="1">IF(ISNUMBER(SEARCH(INDIRECT(CELL("address")),Q344)),MAX($P$1:P343)+1,0)</f>
        <v>0</v>
      </c>
      <c r="Q344" s="46" t="str">
        <f>Table1[[#This Row],[Portico_Specialty]]&amp;"-"&amp;Table1[[#This Row],[Code]]</f>
        <v>Licensed Professional Counselor Dual 699-AltSpec1</v>
      </c>
      <c r="S344" s="47" t="str">
        <f ca="1">IFERROR(VLOOKUP(ROWS($S$1:S343),$P$2:$Q$918,2,FALSE),"")</f>
        <v/>
      </c>
    </row>
    <row r="345" spans="1:19" x14ac:dyDescent="0.35">
      <c r="A345" s="16" t="s">
        <v>410</v>
      </c>
      <c r="B345" s="16" t="s">
        <v>411</v>
      </c>
      <c r="C345" s="16"/>
      <c r="D345" s="16" t="s">
        <v>68</v>
      </c>
      <c r="E345" s="18" t="s">
        <v>69</v>
      </c>
      <c r="F345" s="16" t="s">
        <v>293</v>
      </c>
      <c r="G345" s="16"/>
      <c r="H345" s="16" t="s">
        <v>293</v>
      </c>
      <c r="I345" s="16" t="s">
        <v>407</v>
      </c>
      <c r="J345" s="16" t="s">
        <v>293</v>
      </c>
      <c r="K345" s="16" t="s">
        <v>293</v>
      </c>
      <c r="L345" s="16" t="s">
        <v>293</v>
      </c>
      <c r="M345" s="16" t="s">
        <v>407</v>
      </c>
      <c r="N345" s="34"/>
      <c r="P345" s="44">
        <f ca="1">IF(ISNUMBER(SEARCH(INDIRECT(CELL("address")),Q345)),MAX($P$1:P344)+1,0)</f>
        <v>0</v>
      </c>
      <c r="Q345" s="46" t="str">
        <f>Table1[[#This Row],[Portico_Specialty]]&amp;"-"&amp;Table1[[#This Row],[Code]]</f>
        <v>Licensed Psychiatric Technician-167G00000X</v>
      </c>
      <c r="S345" s="47" t="str">
        <f ca="1">IFERROR(VLOOKUP(ROWS($S$1:S344),$P$2:$Q$918,2,FALSE),"")</f>
        <v/>
      </c>
    </row>
    <row r="346" spans="1:19" x14ac:dyDescent="0.35">
      <c r="A346" s="16" t="s">
        <v>1938</v>
      </c>
      <c r="B346" s="16" t="s">
        <v>2003</v>
      </c>
      <c r="C346" s="16"/>
      <c r="D346" s="16" t="s">
        <v>160</v>
      </c>
      <c r="E346" s="18" t="s">
        <v>69</v>
      </c>
      <c r="F346" s="16"/>
      <c r="G346" s="16"/>
      <c r="H346" s="16"/>
      <c r="I346" s="16" t="s">
        <v>2004</v>
      </c>
      <c r="J346" s="16"/>
      <c r="K346" s="16"/>
      <c r="L346" s="16"/>
      <c r="M346" s="16"/>
      <c r="N346" s="34"/>
      <c r="P346" s="44">
        <f ca="1">IF(ISNUMBER(SEARCH(INDIRECT(CELL("address")),Q346)),MAX($P$1:P345)+1,0)</f>
        <v>0</v>
      </c>
      <c r="Q346" s="46" t="str">
        <f>Table1[[#This Row],[Portico_Specialty]]&amp;"-"&amp;Table1[[#This Row],[Code]]</f>
        <v>Licensed Social Worker - HCBS-AltSpec1</v>
      </c>
      <c r="S346" s="47" t="str">
        <f ca="1">IFERROR(VLOOKUP(ROWS($S$1:S345),$P$2:$Q$918,2,FALSE),"")</f>
        <v/>
      </c>
    </row>
    <row r="347" spans="1:19" x14ac:dyDescent="0.35">
      <c r="A347" s="16" t="s">
        <v>1938</v>
      </c>
      <c r="B347" s="16" t="s">
        <v>2041</v>
      </c>
      <c r="C347" s="16"/>
      <c r="D347" s="16" t="s">
        <v>160</v>
      </c>
      <c r="E347" s="18" t="s">
        <v>69</v>
      </c>
      <c r="F347" s="16"/>
      <c r="G347" s="16"/>
      <c r="H347" s="16"/>
      <c r="I347" s="16" t="s">
        <v>2042</v>
      </c>
      <c r="J347" s="16"/>
      <c r="K347" s="16"/>
      <c r="L347" s="16"/>
      <c r="M347" s="16"/>
      <c r="N347" s="34"/>
      <c r="P347" s="44">
        <f ca="1">IF(ISNUMBER(SEARCH(INDIRECT(CELL("address")),Q347)),MAX($P$1:P346)+1,0)</f>
        <v>0</v>
      </c>
      <c r="Q347" s="46" t="str">
        <f>Table1[[#This Row],[Portico_Specialty]]&amp;"-"&amp;Table1[[#This Row],[Code]]</f>
        <v>Licensed Social Worker Dual 399-AltSpec1</v>
      </c>
      <c r="S347" s="47" t="str">
        <f ca="1">IFERROR(VLOOKUP(ROWS($S$1:S346),$P$2:$Q$918,2,FALSE),"")</f>
        <v/>
      </c>
    </row>
    <row r="348" spans="1:19" x14ac:dyDescent="0.35">
      <c r="A348" s="16" t="s">
        <v>1938</v>
      </c>
      <c r="B348" s="16" t="s">
        <v>1979</v>
      </c>
      <c r="C348" s="16"/>
      <c r="D348" s="16" t="s">
        <v>160</v>
      </c>
      <c r="E348" s="18" t="s">
        <v>69</v>
      </c>
      <c r="F348" s="16"/>
      <c r="G348" s="16"/>
      <c r="H348" s="16"/>
      <c r="I348" s="16" t="s">
        <v>1980</v>
      </c>
      <c r="J348" s="16"/>
      <c r="K348" s="16"/>
      <c r="L348" s="16"/>
      <c r="M348" s="16"/>
      <c r="N348" s="34"/>
      <c r="P348" s="44">
        <f ca="1">IF(ISNUMBER(SEARCH(INDIRECT(CELL("address")),Q348)),MAX($P$1:P347)+1,0)</f>
        <v>0</v>
      </c>
      <c r="Q348" s="46" t="str">
        <f>Table1[[#This Row],[Portico_Specialty]]&amp;"-"&amp;Table1[[#This Row],[Code]]</f>
        <v>Licensed Social Worker Dual 699-AltSpec1</v>
      </c>
      <c r="S348" s="47" t="str">
        <f ca="1">IFERROR(VLOOKUP(ROWS($S$1:S347),$P$2:$Q$918,2,FALSE),"")</f>
        <v/>
      </c>
    </row>
    <row r="349" spans="1:19" x14ac:dyDescent="0.35">
      <c r="A349" s="16" t="s">
        <v>408</v>
      </c>
      <c r="B349" s="16" t="s">
        <v>409</v>
      </c>
      <c r="C349" s="16"/>
      <c r="D349" s="16" t="s">
        <v>160</v>
      </c>
      <c r="E349" s="18" t="s">
        <v>69</v>
      </c>
      <c r="F349" s="16" t="s">
        <v>293</v>
      </c>
      <c r="G349" s="16"/>
      <c r="H349" s="16" t="s">
        <v>293</v>
      </c>
      <c r="I349" s="16" t="s">
        <v>407</v>
      </c>
      <c r="J349" s="16" t="s">
        <v>293</v>
      </c>
      <c r="K349" s="16" t="s">
        <v>293</v>
      </c>
      <c r="L349" s="16" t="s">
        <v>293</v>
      </c>
      <c r="M349" s="16" t="s">
        <v>407</v>
      </c>
      <c r="N349" s="34"/>
      <c r="P349" s="44">
        <f ca="1">IF(ISNUMBER(SEARCH(INDIRECT(CELL("address")),Q349)),MAX($P$1:P348)+1,0)</f>
        <v>0</v>
      </c>
      <c r="Q349" s="46" t="str">
        <f>Table1[[#This Row],[Portico_Specialty]]&amp;"-"&amp;Table1[[#This Row],[Code]]</f>
        <v>Licensed Vocational Nurse-164X00000X</v>
      </c>
      <c r="S349" s="47" t="str">
        <f ca="1">IFERROR(VLOOKUP(ROWS($S$1:S348),$P$2:$Q$918,2,FALSE),"")</f>
        <v/>
      </c>
    </row>
    <row r="350" spans="1:19" x14ac:dyDescent="0.35">
      <c r="A350" s="16" t="s">
        <v>1394</v>
      </c>
      <c r="B350" s="16" t="s">
        <v>1395</v>
      </c>
      <c r="C350" s="16"/>
      <c r="D350" s="16" t="s">
        <v>160</v>
      </c>
      <c r="E350" s="18" t="s">
        <v>69</v>
      </c>
      <c r="F350" s="16" t="s">
        <v>435</v>
      </c>
      <c r="G350" s="16"/>
      <c r="H350" s="16" t="s">
        <v>192</v>
      </c>
      <c r="I350" s="16" t="s">
        <v>440</v>
      </c>
      <c r="J350" s="16"/>
      <c r="K350" s="16"/>
      <c r="L350" s="16"/>
      <c r="M350" s="16" t="s">
        <v>440</v>
      </c>
      <c r="N350" s="34"/>
      <c r="P350" s="44">
        <f ca="1">IF(ISNUMBER(SEARCH(INDIRECT(CELL("address")),Q350)),MAX($P$1:P349)+1,0)</f>
        <v>0</v>
      </c>
      <c r="Q350" s="46" t="str">
        <f>Table1[[#This Row],[Portico_Specialty]]&amp;"-"&amp;Table1[[#This Row],[Code]]</f>
        <v>Local Education Agency (LEA)-251300000X</v>
      </c>
      <c r="S350" s="47" t="str">
        <f ca="1">IFERROR(VLOOKUP(ROWS($S$1:S349),$P$2:$Q$918,2,FALSE),"")</f>
        <v/>
      </c>
    </row>
    <row r="351" spans="1:19" x14ac:dyDescent="0.35">
      <c r="A351" s="16" t="s">
        <v>504</v>
      </c>
      <c r="B351" s="16" t="s">
        <v>505</v>
      </c>
      <c r="C351" s="16"/>
      <c r="D351" s="16" t="s">
        <v>160</v>
      </c>
      <c r="E351" s="18" t="s">
        <v>69</v>
      </c>
      <c r="F351" s="16" t="s">
        <v>440</v>
      </c>
      <c r="G351" s="16"/>
      <c r="H351" s="16" t="s">
        <v>506</v>
      </c>
      <c r="I351" s="16" t="s">
        <v>192</v>
      </c>
      <c r="J351" s="16" t="s">
        <v>440</v>
      </c>
      <c r="K351" s="16" t="s">
        <v>506</v>
      </c>
      <c r="L351" s="16"/>
      <c r="M351" s="16" t="s">
        <v>192</v>
      </c>
      <c r="N351" s="34"/>
      <c r="P351" s="44">
        <f ca="1">IF(ISNUMBER(SEARCH(INDIRECT(CELL("address")),Q351)),MAX($P$1:P350)+1,0)</f>
        <v>0</v>
      </c>
      <c r="Q351" s="46" t="str">
        <f>Table1[[#This Row],[Portico_Specialty]]&amp;"-"&amp;Table1[[#This Row],[Code]]</f>
        <v>Lodging-177F00000X</v>
      </c>
      <c r="S351" s="47" t="str">
        <f ca="1">IFERROR(VLOOKUP(ROWS($S$1:S350),$P$2:$Q$918,2,FALSE),"")</f>
        <v/>
      </c>
    </row>
    <row r="352" spans="1:19" x14ac:dyDescent="0.35">
      <c r="A352" s="16" t="s">
        <v>1584</v>
      </c>
      <c r="B352" s="16" t="s">
        <v>1585</v>
      </c>
      <c r="C352" s="16"/>
      <c r="D352" s="16" t="s">
        <v>160</v>
      </c>
      <c r="E352" s="20" t="s">
        <v>101</v>
      </c>
      <c r="F352" s="16" t="s">
        <v>1450</v>
      </c>
      <c r="G352" s="16"/>
      <c r="H352" s="16" t="s">
        <v>1450</v>
      </c>
      <c r="I352" s="16" t="s">
        <v>1450</v>
      </c>
      <c r="J352" s="16" t="s">
        <v>1450</v>
      </c>
      <c r="K352" s="16" t="s">
        <v>1450</v>
      </c>
      <c r="L352" s="16" t="s">
        <v>1573</v>
      </c>
      <c r="M352" s="16" t="s">
        <v>1450</v>
      </c>
      <c r="N352" s="34"/>
      <c r="P352" s="44">
        <f ca="1">IF(ISNUMBER(SEARCH(INDIRECT(CELL("address")),Q352)),MAX($P$1:P351)+1,0)</f>
        <v>0</v>
      </c>
      <c r="Q352" s="46" t="str">
        <f>Table1[[#This Row],[Portico_Specialty]]&amp;"-"&amp;Table1[[#This Row],[Code]]</f>
        <v>Long Term Care Hospital-282E00000X</v>
      </c>
      <c r="S352" s="47" t="str">
        <f ca="1">IFERROR(VLOOKUP(ROWS($S$1:S351),$P$2:$Q$918,2,FALSE),"")</f>
        <v/>
      </c>
    </row>
    <row r="353" spans="1:19" x14ac:dyDescent="0.35">
      <c r="A353" s="19" t="s">
        <v>154</v>
      </c>
      <c r="B353" s="16" t="s">
        <v>155</v>
      </c>
      <c r="C353" s="16" t="s">
        <v>76</v>
      </c>
      <c r="D353" s="16" t="s">
        <v>68</v>
      </c>
      <c r="E353" s="18" t="s">
        <v>69</v>
      </c>
      <c r="F353" s="16" t="s">
        <v>71</v>
      </c>
      <c r="G353" s="16"/>
      <c r="H353" s="16" t="s">
        <v>71</v>
      </c>
      <c r="I353" s="16" t="s">
        <v>71</v>
      </c>
      <c r="J353" s="16" t="s">
        <v>71</v>
      </c>
      <c r="K353" s="16" t="s">
        <v>71</v>
      </c>
      <c r="L353" s="16" t="s">
        <v>71</v>
      </c>
      <c r="M353" s="16" t="s">
        <v>71</v>
      </c>
      <c r="N353" s="34"/>
      <c r="P353" s="44">
        <f ca="1">IF(ISNUMBER(SEARCH(INDIRECT(CELL("address")),Q353)),MAX($P$1:P352)+1,0)</f>
        <v>0</v>
      </c>
      <c r="Q353" s="46" t="str">
        <f>Table1[[#This Row],[Portico_Specialty]]&amp;"-"&amp;Table1[[#This Row],[Code]]</f>
        <v>Marriage &amp; Family Therapist-106H00000X</v>
      </c>
      <c r="S353" s="47" t="str">
        <f ca="1">IFERROR(VLOOKUP(ROWS($S$1:S352),$P$2:$Q$918,2,FALSE),"")</f>
        <v/>
      </c>
    </row>
    <row r="354" spans="1:19" x14ac:dyDescent="0.35">
      <c r="A354" s="16" t="s">
        <v>1938</v>
      </c>
      <c r="B354" s="16" t="s">
        <v>2005</v>
      </c>
      <c r="C354" s="16"/>
      <c r="D354" s="16" t="s">
        <v>160</v>
      </c>
      <c r="E354" s="18" t="s">
        <v>69</v>
      </c>
      <c r="F354" s="16"/>
      <c r="G354" s="16"/>
      <c r="H354" s="16"/>
      <c r="I354" s="16" t="s">
        <v>2006</v>
      </c>
      <c r="J354" s="16"/>
      <c r="K354" s="16"/>
      <c r="L354" s="16"/>
      <c r="M354" s="16"/>
      <c r="N354" s="34"/>
      <c r="P354" s="44">
        <f ca="1">IF(ISNUMBER(SEARCH(INDIRECT(CELL("address")),Q354)),MAX($P$1:P353)+1,0)</f>
        <v>0</v>
      </c>
      <c r="Q354" s="46" t="str">
        <f>Table1[[#This Row],[Portico_Specialty]]&amp;"-"&amp;Table1[[#This Row],[Code]]</f>
        <v>Marriage/Family Counselor Trainee - HCBS-AltSpec1</v>
      </c>
      <c r="S354" s="47" t="str">
        <f ca="1">IFERROR(VLOOKUP(ROWS($S$1:S353),$P$2:$Q$918,2,FALSE),"")</f>
        <v/>
      </c>
    </row>
    <row r="355" spans="1:19" x14ac:dyDescent="0.35">
      <c r="A355" s="16" t="s">
        <v>1938</v>
      </c>
      <c r="B355" s="16" t="s">
        <v>2051</v>
      </c>
      <c r="C355" s="16"/>
      <c r="D355" s="16" t="s">
        <v>160</v>
      </c>
      <c r="E355" s="18" t="s">
        <v>69</v>
      </c>
      <c r="F355" s="16"/>
      <c r="G355" s="16"/>
      <c r="H355" s="16"/>
      <c r="I355" s="16" t="s">
        <v>2052</v>
      </c>
      <c r="J355" s="16"/>
      <c r="K355" s="16"/>
      <c r="L355" s="16"/>
      <c r="M355" s="16"/>
      <c r="N355" s="34"/>
      <c r="P355" s="44">
        <f ca="1">IF(ISNUMBER(SEARCH(INDIRECT(CELL("address")),Q355)),MAX($P$1:P354)+1,0)</f>
        <v>0</v>
      </c>
      <c r="Q355" s="46" t="str">
        <f>Table1[[#This Row],[Portico_Specialty]]&amp;"-"&amp;Table1[[#This Row],[Code]]</f>
        <v>Marriage/Family Counselor Trainee Dual 399-AltSpec1</v>
      </c>
      <c r="S355" s="47" t="str">
        <f ca="1">IFERROR(VLOOKUP(ROWS($S$1:S354),$P$2:$Q$918,2,FALSE),"")</f>
        <v/>
      </c>
    </row>
    <row r="356" spans="1:19" x14ac:dyDescent="0.35">
      <c r="A356" s="16" t="s">
        <v>1938</v>
      </c>
      <c r="B356" s="16" t="s">
        <v>1989</v>
      </c>
      <c r="C356" s="16"/>
      <c r="D356" s="16" t="s">
        <v>160</v>
      </c>
      <c r="E356" s="18" t="s">
        <v>69</v>
      </c>
      <c r="F356" s="16"/>
      <c r="G356" s="16"/>
      <c r="H356" s="16"/>
      <c r="I356" s="16" t="s">
        <v>1990</v>
      </c>
      <c r="J356" s="16"/>
      <c r="K356" s="16"/>
      <c r="L356" s="16"/>
      <c r="M356" s="16"/>
      <c r="N356" s="34"/>
      <c r="P356" s="44">
        <f ca="1">IF(ISNUMBER(SEARCH(INDIRECT(CELL("address")),Q356)),MAX($P$1:P355)+1,0)</f>
        <v>0</v>
      </c>
      <c r="Q356" s="46" t="str">
        <f>Table1[[#This Row],[Portico_Specialty]]&amp;"-"&amp;Table1[[#This Row],[Code]]</f>
        <v>Marriage/Family Counselor Trainee Dual 699-AltSpec1</v>
      </c>
      <c r="S356" s="47" t="str">
        <f ca="1">IFERROR(VLOOKUP(ROWS($S$1:S355),$P$2:$Q$918,2,FALSE),"")</f>
        <v/>
      </c>
    </row>
    <row r="357" spans="1:19" x14ac:dyDescent="0.35">
      <c r="A357" s="16" t="s">
        <v>1132</v>
      </c>
      <c r="B357" s="16" t="s">
        <v>1133</v>
      </c>
      <c r="C357" s="16"/>
      <c r="D357" s="16" t="s">
        <v>160</v>
      </c>
      <c r="E357" s="18" t="s">
        <v>69</v>
      </c>
      <c r="F357" s="16" t="s">
        <v>1066</v>
      </c>
      <c r="G357" s="16"/>
      <c r="H357" s="16" t="s">
        <v>1134</v>
      </c>
      <c r="I357" s="16" t="s">
        <v>1066</v>
      </c>
      <c r="J357" s="16" t="s">
        <v>1134</v>
      </c>
      <c r="K357" s="16" t="s">
        <v>1134</v>
      </c>
      <c r="L357" s="16" t="s">
        <v>1085</v>
      </c>
      <c r="M357" s="16" t="s">
        <v>1066</v>
      </c>
      <c r="N357" s="34"/>
      <c r="P357" s="44">
        <f ca="1">IF(ISNUMBER(SEARCH(INDIRECT(CELL("address")),Q357)),MAX($P$1:P356)+1,0)</f>
        <v>0</v>
      </c>
      <c r="Q357" s="46" t="str">
        <f>Table1[[#This Row],[Portico_Specialty]]&amp;"-"&amp;Table1[[#This Row],[Code]]</f>
        <v>Massage Therapist-225700000X</v>
      </c>
      <c r="S357" s="47" t="str">
        <f ca="1">IFERROR(VLOOKUP(ROWS($S$1:S356),$P$2:$Q$918,2,FALSE),"")</f>
        <v/>
      </c>
    </row>
    <row r="358" spans="1:19" x14ac:dyDescent="0.35">
      <c r="A358" s="16" t="s">
        <v>1072</v>
      </c>
      <c r="B358" s="16" t="s">
        <v>1073</v>
      </c>
      <c r="C358" s="16"/>
      <c r="D358" s="16" t="s">
        <v>160</v>
      </c>
      <c r="E358" s="18" t="s">
        <v>69</v>
      </c>
      <c r="F358" s="16" t="s">
        <v>85</v>
      </c>
      <c r="G358" s="16"/>
      <c r="H358" s="16" t="s">
        <v>192</v>
      </c>
      <c r="I358" s="16" t="s">
        <v>1074</v>
      </c>
      <c r="J358" s="16" t="s">
        <v>1075</v>
      </c>
      <c r="K358" s="16"/>
      <c r="L358" s="16"/>
      <c r="M358" s="16" t="s">
        <v>1074</v>
      </c>
      <c r="N358" s="34"/>
      <c r="P358" s="44">
        <f ca="1">IF(ISNUMBER(SEARCH(INDIRECT(CELL("address")),Q358)),MAX($P$1:P357)+1,0)</f>
        <v>0</v>
      </c>
      <c r="Q358" s="46" t="str">
        <f>Table1[[#This Row],[Portico_Specialty]]&amp;"-"&amp;Table1[[#This Row],[Code]]</f>
        <v>Mastectomy Fitter-224900000X</v>
      </c>
      <c r="S358" s="47" t="str">
        <f ca="1">IFERROR(VLOOKUP(ROWS($S$1:S357),$P$2:$Q$918,2,FALSE),"")</f>
        <v/>
      </c>
    </row>
    <row r="359" spans="1:19" x14ac:dyDescent="0.35">
      <c r="A359" s="16" t="s">
        <v>464</v>
      </c>
      <c r="B359" s="16" t="s">
        <v>465</v>
      </c>
      <c r="C359" s="16"/>
      <c r="D359" s="16" t="s">
        <v>160</v>
      </c>
      <c r="E359" s="18" t="s">
        <v>69</v>
      </c>
      <c r="F359" s="16"/>
      <c r="G359" s="16"/>
      <c r="H359" s="16" t="s">
        <v>466</v>
      </c>
      <c r="I359" s="16" t="s">
        <v>192</v>
      </c>
      <c r="J359" s="16" t="s">
        <v>466</v>
      </c>
      <c r="K359" s="16" t="s">
        <v>466</v>
      </c>
      <c r="L359" s="16"/>
      <c r="M359" s="16" t="s">
        <v>192</v>
      </c>
      <c r="N359" s="34"/>
      <c r="P359" s="44">
        <f ca="1">IF(ISNUMBER(SEARCH(INDIRECT(CELL("address")),Q359)),MAX($P$1:P358)+1,0)</f>
        <v>0</v>
      </c>
      <c r="Q359" s="46" t="str">
        <f>Table1[[#This Row],[Portico_Specialty]]&amp;"-"&amp;Table1[[#This Row],[Code]]</f>
        <v>Meals-174200000X</v>
      </c>
      <c r="S359" s="47" t="str">
        <f ca="1">IFERROR(VLOOKUP(ROWS($S$1:S358),$P$2:$Q$918,2,FALSE),"")</f>
        <v/>
      </c>
    </row>
    <row r="360" spans="1:19" x14ac:dyDescent="0.35">
      <c r="A360" s="16" t="s">
        <v>447</v>
      </c>
      <c r="B360" s="16" t="s">
        <v>448</v>
      </c>
      <c r="C360" s="16"/>
      <c r="D360" s="16" t="s">
        <v>160</v>
      </c>
      <c r="E360" s="18" t="s">
        <v>69</v>
      </c>
      <c r="F360" s="16" t="s">
        <v>85</v>
      </c>
      <c r="G360" s="16"/>
      <c r="H360" s="16" t="s">
        <v>192</v>
      </c>
      <c r="I360" s="16" t="s">
        <v>449</v>
      </c>
      <c r="J360" s="16" t="s">
        <v>85</v>
      </c>
      <c r="K360" s="16" t="s">
        <v>85</v>
      </c>
      <c r="L360" s="16"/>
      <c r="M360" s="16" t="s">
        <v>449</v>
      </c>
      <c r="N360" s="34"/>
      <c r="P360" s="44">
        <f ca="1">IF(ISNUMBER(SEARCH(INDIRECT(CELL("address")),Q360)),MAX($P$1:P359)+1,0)</f>
        <v>0</v>
      </c>
      <c r="Q360" s="46" t="str">
        <f>Table1[[#This Row],[Portico_Specialty]]&amp;"-"&amp;Table1[[#This Row],[Code]]</f>
        <v>Mechanotherapist-172M00000X</v>
      </c>
      <c r="S360" s="47" t="str">
        <f ca="1">IFERROR(VLOOKUP(ROWS($S$1:S359),$P$2:$Q$918,2,FALSE),"")</f>
        <v/>
      </c>
    </row>
    <row r="361" spans="1:19" x14ac:dyDescent="0.35">
      <c r="A361" s="16" t="s">
        <v>1738</v>
      </c>
      <c r="B361" s="16" t="s">
        <v>1739</v>
      </c>
      <c r="C361" s="16"/>
      <c r="D361" s="16" t="s">
        <v>160</v>
      </c>
      <c r="E361" s="18" t="s">
        <v>69</v>
      </c>
      <c r="F361" s="16"/>
      <c r="G361" s="16"/>
      <c r="H361" s="16" t="s">
        <v>192</v>
      </c>
      <c r="I361" s="16" t="s">
        <v>192</v>
      </c>
      <c r="J361" s="16"/>
      <c r="K361" s="16"/>
      <c r="L361" s="16"/>
      <c r="M361" s="16" t="s">
        <v>192</v>
      </c>
      <c r="N361" s="34"/>
      <c r="P361" s="44">
        <f ca="1">IF(ISNUMBER(SEARCH(INDIRECT(CELL("address")),Q361)),MAX($P$1:P360)+1,0)</f>
        <v>0</v>
      </c>
      <c r="Q361" s="46" t="str">
        <f>Table1[[#This Row],[Portico_Specialty]]&amp;"-"&amp;Table1[[#This Row],[Code]]</f>
        <v>Medical Foods Supplier-335G00000X</v>
      </c>
      <c r="S361" s="47" t="str">
        <f ca="1">IFERROR(VLOOKUP(ROWS($S$1:S360),$P$2:$Q$918,2,FALSE),"")</f>
        <v/>
      </c>
    </row>
    <row r="362" spans="1:19" x14ac:dyDescent="0.35">
      <c r="A362" s="16" t="s">
        <v>412</v>
      </c>
      <c r="B362" s="16" t="s">
        <v>413</v>
      </c>
      <c r="C362" s="16"/>
      <c r="D362" s="16" t="s">
        <v>160</v>
      </c>
      <c r="E362" s="18" t="s">
        <v>69</v>
      </c>
      <c r="F362" s="16" t="s">
        <v>414</v>
      </c>
      <c r="G362" s="16"/>
      <c r="H362" s="16" t="s">
        <v>415</v>
      </c>
      <c r="I362" s="16" t="s">
        <v>414</v>
      </c>
      <c r="J362" s="16" t="s">
        <v>414</v>
      </c>
      <c r="K362" s="16" t="s">
        <v>415</v>
      </c>
      <c r="L362" s="16"/>
      <c r="M362" s="16" t="s">
        <v>414</v>
      </c>
      <c r="N362" s="34"/>
      <c r="P362" s="44">
        <f ca="1">IF(ISNUMBER(SEARCH(INDIRECT(CELL("address")),Q362)),MAX($P$1:P361)+1,0)</f>
        <v>0</v>
      </c>
      <c r="Q362" s="46" t="str">
        <f>Table1[[#This Row],[Portico_Specialty]]&amp;"-"&amp;Table1[[#This Row],[Code]]</f>
        <v>Medical Genetics, Ph.D. Medical Genetics-170100000X</v>
      </c>
      <c r="S362" s="47" t="str">
        <f ca="1">IFERROR(VLOOKUP(ROWS($S$1:S361),$P$2:$Q$918,2,FALSE),"")</f>
        <v/>
      </c>
    </row>
    <row r="363" spans="1:19" x14ac:dyDescent="0.35">
      <c r="A363" s="16" t="s">
        <v>705</v>
      </c>
      <c r="B363" s="16" t="s">
        <v>706</v>
      </c>
      <c r="C363" s="16"/>
      <c r="D363" s="16" t="s">
        <v>160</v>
      </c>
      <c r="E363" s="18" t="s">
        <v>69</v>
      </c>
      <c r="F363" s="16" t="s">
        <v>414</v>
      </c>
      <c r="G363" s="16"/>
      <c r="H363" s="16" t="s">
        <v>414</v>
      </c>
      <c r="I363" s="16" t="s">
        <v>414</v>
      </c>
      <c r="J363" s="16" t="s">
        <v>414</v>
      </c>
      <c r="K363" s="16" t="s">
        <v>414</v>
      </c>
      <c r="L363" s="16" t="s">
        <v>418</v>
      </c>
      <c r="M363" s="16" t="s">
        <v>414</v>
      </c>
      <c r="N363" s="34"/>
      <c r="P363" s="44">
        <f ca="1">IF(ISNUMBER(SEARCH(INDIRECT(CELL("address")),Q363)),MAX($P$1:P362)+1,0)</f>
        <v>0</v>
      </c>
      <c r="Q363" s="46" t="str">
        <f>Table1[[#This Row],[Portico_Specialty]]&amp;"-"&amp;Table1[[#This Row],[Code]]</f>
        <v>Medical Genetics: Clinical Biochemical Genetics-207SG0202X</v>
      </c>
      <c r="S363" s="47" t="str">
        <f ca="1">IFERROR(VLOOKUP(ROWS($S$1:S362),$P$2:$Q$918,2,FALSE),"")</f>
        <v/>
      </c>
    </row>
    <row r="364" spans="1:19" x14ac:dyDescent="0.35">
      <c r="A364" s="16" t="s">
        <v>701</v>
      </c>
      <c r="B364" s="16" t="s">
        <v>702</v>
      </c>
      <c r="C364" s="16"/>
      <c r="D364" s="16" t="s">
        <v>160</v>
      </c>
      <c r="E364" s="18" t="s">
        <v>69</v>
      </c>
      <c r="F364" s="16" t="s">
        <v>414</v>
      </c>
      <c r="G364" s="16"/>
      <c r="H364" s="16" t="s">
        <v>414</v>
      </c>
      <c r="I364" s="16" t="s">
        <v>414</v>
      </c>
      <c r="J364" s="16" t="s">
        <v>414</v>
      </c>
      <c r="K364" s="16" t="s">
        <v>414</v>
      </c>
      <c r="L364" s="16" t="s">
        <v>418</v>
      </c>
      <c r="M364" s="16" t="s">
        <v>414</v>
      </c>
      <c r="N364" s="34"/>
      <c r="P364" s="44">
        <f ca="1">IF(ISNUMBER(SEARCH(INDIRECT(CELL("address")),Q364)),MAX($P$1:P363)+1,0)</f>
        <v>0</v>
      </c>
      <c r="Q364" s="46" t="str">
        <f>Table1[[#This Row],[Portico_Specialty]]&amp;"-"&amp;Table1[[#This Row],[Code]]</f>
        <v>Medical Genetics: Clinical Cytogenetic-207SC0300X</v>
      </c>
      <c r="S364" s="47" t="str">
        <f ca="1">IFERROR(VLOOKUP(ROWS($S$1:S363),$P$2:$Q$918,2,FALSE),"")</f>
        <v/>
      </c>
    </row>
    <row r="365" spans="1:19" x14ac:dyDescent="0.35">
      <c r="A365" s="16" t="s">
        <v>703</v>
      </c>
      <c r="B365" s="16" t="s">
        <v>704</v>
      </c>
      <c r="C365" s="16"/>
      <c r="D365" s="16" t="s">
        <v>160</v>
      </c>
      <c r="E365" s="18" t="s">
        <v>69</v>
      </c>
      <c r="F365" s="16" t="s">
        <v>414</v>
      </c>
      <c r="G365" s="16"/>
      <c r="H365" s="16" t="s">
        <v>414</v>
      </c>
      <c r="I365" s="16" t="s">
        <v>414</v>
      </c>
      <c r="J365" s="16" t="s">
        <v>414</v>
      </c>
      <c r="K365" s="16" t="s">
        <v>414</v>
      </c>
      <c r="L365" s="16" t="s">
        <v>418</v>
      </c>
      <c r="M365" s="16" t="s">
        <v>414</v>
      </c>
      <c r="N365" s="34"/>
      <c r="P365" s="44">
        <f ca="1">IF(ISNUMBER(SEARCH(INDIRECT(CELL("address")),Q365)),MAX($P$1:P364)+1,0)</f>
        <v>0</v>
      </c>
      <c r="Q365" s="46" t="str">
        <f>Table1[[#This Row],[Portico_Specialty]]&amp;"-"&amp;Table1[[#This Row],[Code]]</f>
        <v>Medical Genetics: Clinical Genetics (M.D.)-207SG0201X</v>
      </c>
      <c r="S365" s="47" t="str">
        <f ca="1">IFERROR(VLOOKUP(ROWS($S$1:S364),$P$2:$Q$918,2,FALSE),"")</f>
        <v/>
      </c>
    </row>
    <row r="366" spans="1:19" x14ac:dyDescent="0.35">
      <c r="A366" s="16" t="s">
        <v>707</v>
      </c>
      <c r="B366" s="16" t="s">
        <v>708</v>
      </c>
      <c r="C366" s="16"/>
      <c r="D366" s="16" t="s">
        <v>160</v>
      </c>
      <c r="E366" s="18" t="s">
        <v>69</v>
      </c>
      <c r="F366" s="16" t="s">
        <v>414</v>
      </c>
      <c r="G366" s="16"/>
      <c r="H366" s="16" t="s">
        <v>414</v>
      </c>
      <c r="I366" s="16" t="s">
        <v>414</v>
      </c>
      <c r="J366" s="16" t="s">
        <v>414</v>
      </c>
      <c r="K366" s="16" t="s">
        <v>414</v>
      </c>
      <c r="L366" s="16" t="s">
        <v>418</v>
      </c>
      <c r="M366" s="16" t="s">
        <v>414</v>
      </c>
      <c r="N366" s="34"/>
      <c r="P366" s="44">
        <f ca="1">IF(ISNUMBER(SEARCH(INDIRECT(CELL("address")),Q366)),MAX($P$1:P365)+1,0)</f>
        <v>0</v>
      </c>
      <c r="Q366" s="46" t="str">
        <f>Table1[[#This Row],[Portico_Specialty]]&amp;"-"&amp;Table1[[#This Row],[Code]]</f>
        <v>Medical Genetics: Clinical Molecular Genetics-207SG0203X</v>
      </c>
      <c r="S366" s="47" t="str">
        <f ca="1">IFERROR(VLOOKUP(ROWS($S$1:S365),$P$2:$Q$918,2,FALSE),"")</f>
        <v/>
      </c>
    </row>
    <row r="367" spans="1:19" x14ac:dyDescent="0.35">
      <c r="A367" s="16" t="s">
        <v>711</v>
      </c>
      <c r="B367" s="16" t="s">
        <v>712</v>
      </c>
      <c r="C367" s="16"/>
      <c r="D367" s="16" t="s">
        <v>160</v>
      </c>
      <c r="E367" s="18" t="s">
        <v>69</v>
      </c>
      <c r="F367" s="16" t="s">
        <v>414</v>
      </c>
      <c r="G367" s="16"/>
      <c r="H367" s="16" t="s">
        <v>414</v>
      </c>
      <c r="I367" s="16" t="s">
        <v>414</v>
      </c>
      <c r="J367" s="16" t="s">
        <v>414</v>
      </c>
      <c r="K367" s="16" t="s">
        <v>414</v>
      </c>
      <c r="L367" s="16" t="s">
        <v>418</v>
      </c>
      <c r="M367" s="16" t="s">
        <v>414</v>
      </c>
      <c r="N367" s="34"/>
      <c r="P367" s="44">
        <f ca="1">IF(ISNUMBER(SEARCH(INDIRECT(CELL("address")),Q367)),MAX($P$1:P366)+1,0)</f>
        <v>0</v>
      </c>
      <c r="Q367" s="46" t="str">
        <f>Table1[[#This Row],[Portico_Specialty]]&amp;"-"&amp;Table1[[#This Row],[Code]]</f>
        <v>Medical Genetics: Molecular Genetic Pathology-207SM0001X</v>
      </c>
      <c r="S367" s="47" t="str">
        <f ca="1">IFERROR(VLOOKUP(ROWS($S$1:S366),$P$2:$Q$918,2,FALSE),"")</f>
        <v/>
      </c>
    </row>
    <row r="368" spans="1:19" x14ac:dyDescent="0.35">
      <c r="A368" s="16" t="s">
        <v>709</v>
      </c>
      <c r="B368" s="16" t="s">
        <v>710</v>
      </c>
      <c r="C368" s="16"/>
      <c r="D368" s="16" t="s">
        <v>160</v>
      </c>
      <c r="E368" s="18" t="s">
        <v>69</v>
      </c>
      <c r="F368" s="16" t="s">
        <v>414</v>
      </c>
      <c r="G368" s="16"/>
      <c r="H368" s="16" t="s">
        <v>414</v>
      </c>
      <c r="I368" s="16" t="s">
        <v>414</v>
      </c>
      <c r="J368" s="16" t="s">
        <v>414</v>
      </c>
      <c r="K368" s="16" t="s">
        <v>414</v>
      </c>
      <c r="L368" s="16" t="s">
        <v>418</v>
      </c>
      <c r="M368" s="16" t="s">
        <v>414</v>
      </c>
      <c r="N368" s="34"/>
      <c r="P368" s="44">
        <f ca="1">IF(ISNUMBER(SEARCH(INDIRECT(CELL("address")),Q368)),MAX($P$1:P367)+1,0)</f>
        <v>0</v>
      </c>
      <c r="Q368" s="46" t="str">
        <f>Table1[[#This Row],[Portico_Specialty]]&amp;"-"&amp;Table1[[#This Row],[Code]]</f>
        <v>Medical Genetics: Ph.D. Medical Genetics-207SG0205X</v>
      </c>
      <c r="S368" s="47" t="str">
        <f ca="1">IFERROR(VLOOKUP(ROWS($S$1:S367),$P$2:$Q$918,2,FALSE),"")</f>
        <v/>
      </c>
    </row>
    <row r="369" spans="1:19" x14ac:dyDescent="0.35">
      <c r="A369" s="16" t="s">
        <v>1576</v>
      </c>
      <c r="B369" s="16" t="s">
        <v>1577</v>
      </c>
      <c r="C369" s="16"/>
      <c r="D369" s="16" t="s">
        <v>160</v>
      </c>
      <c r="E369" s="20" t="s">
        <v>101</v>
      </c>
      <c r="F369" s="16" t="s">
        <v>1450</v>
      </c>
      <c r="G369" s="16"/>
      <c r="H369" s="16" t="s">
        <v>1450</v>
      </c>
      <c r="I369" s="16" t="s">
        <v>1450</v>
      </c>
      <c r="J369" s="16" t="s">
        <v>1450</v>
      </c>
      <c r="K369" s="16" t="s">
        <v>1450</v>
      </c>
      <c r="L369" s="16" t="s">
        <v>1573</v>
      </c>
      <c r="M369" s="16" t="s">
        <v>1450</v>
      </c>
      <c r="N369" s="34"/>
      <c r="P369" s="44">
        <f ca="1">IF(ISNUMBER(SEARCH(INDIRECT(CELL("address")),Q369)),MAX($P$1:P368)+1,0)</f>
        <v>0</v>
      </c>
      <c r="Q369" s="46" t="str">
        <f>Table1[[#This Row],[Portico_Specialty]]&amp;"-"&amp;Table1[[#This Row],[Code]]</f>
        <v>Medicare Defined Swing Bed Unit-275N00000X</v>
      </c>
      <c r="S369" s="47" t="str">
        <f ca="1">IFERROR(VLOOKUP(ROWS($S$1:S368),$P$2:$Q$918,2,FALSE),"")</f>
        <v/>
      </c>
    </row>
    <row r="370" spans="1:19" x14ac:dyDescent="0.35">
      <c r="A370" s="16" t="s">
        <v>500</v>
      </c>
      <c r="B370" s="16" t="s">
        <v>501</v>
      </c>
      <c r="C370" s="16"/>
      <c r="D370" s="16" t="s">
        <v>160</v>
      </c>
      <c r="E370" s="18" t="s">
        <v>69</v>
      </c>
      <c r="F370" s="16" t="s">
        <v>496</v>
      </c>
      <c r="G370" s="16"/>
      <c r="H370" s="16" t="s">
        <v>496</v>
      </c>
      <c r="I370" s="16" t="s">
        <v>496</v>
      </c>
      <c r="J370" s="16" t="s">
        <v>496</v>
      </c>
      <c r="K370" s="16" t="s">
        <v>496</v>
      </c>
      <c r="L370" s="16" t="s">
        <v>496</v>
      </c>
      <c r="M370" s="16" t="s">
        <v>496</v>
      </c>
      <c r="N370" s="34"/>
      <c r="P370" s="44">
        <f ca="1">IF(ISNUMBER(SEARCH(INDIRECT(CELL("address")),Q370)),MAX($P$1:P369)+1,0)</f>
        <v>0</v>
      </c>
      <c r="Q370" s="46" t="str">
        <f>Table1[[#This Row],[Portico_Specialty]]&amp;"-"&amp;Table1[[#This Row],[Code]]</f>
        <v>Midwife-176B00000X</v>
      </c>
      <c r="S370" s="47" t="str">
        <f ca="1">IFERROR(VLOOKUP(ROWS($S$1:S369),$P$2:$Q$918,2,FALSE),"")</f>
        <v/>
      </c>
    </row>
    <row r="371" spans="1:19" x14ac:dyDescent="0.35">
      <c r="A371" s="16" t="s">
        <v>494</v>
      </c>
      <c r="B371" s="16" t="s">
        <v>495</v>
      </c>
      <c r="C371" s="16"/>
      <c r="D371" s="16" t="s">
        <v>160</v>
      </c>
      <c r="E371" s="18" t="s">
        <v>69</v>
      </c>
      <c r="F371" s="16" t="s">
        <v>496</v>
      </c>
      <c r="G371" s="16"/>
      <c r="H371" s="16" t="s">
        <v>496</v>
      </c>
      <c r="I371" s="16" t="s">
        <v>496</v>
      </c>
      <c r="J371" s="16" t="s">
        <v>496</v>
      </c>
      <c r="K371" s="16" t="s">
        <v>496</v>
      </c>
      <c r="L371" s="16" t="s">
        <v>496</v>
      </c>
      <c r="M371" s="16" t="s">
        <v>496</v>
      </c>
      <c r="N371" s="34"/>
      <c r="P371" s="44">
        <f ca="1">IF(ISNUMBER(SEARCH(INDIRECT(CELL("address")),Q371)),MAX($P$1:P370)+1,0)</f>
        <v>0</v>
      </c>
      <c r="Q371" s="46" t="str">
        <f>Table1[[#This Row],[Portico_Specialty]]&amp;"-"&amp;Table1[[#This Row],[Code]]</f>
        <v>Midwife, Lay-175M00000X</v>
      </c>
      <c r="S371" s="47" t="str">
        <f ca="1">IFERROR(VLOOKUP(ROWS($S$1:S370),$P$2:$Q$918,2,FALSE),"")</f>
        <v/>
      </c>
    </row>
    <row r="372" spans="1:19" x14ac:dyDescent="0.35">
      <c r="A372" s="16" t="s">
        <v>1618</v>
      </c>
      <c r="B372" s="16" t="s">
        <v>1619</v>
      </c>
      <c r="C372" s="16"/>
      <c r="D372" s="16" t="s">
        <v>160</v>
      </c>
      <c r="E372" s="20" t="s">
        <v>101</v>
      </c>
      <c r="F372" s="16" t="s">
        <v>545</v>
      </c>
      <c r="G372" s="16"/>
      <c r="H372" s="16" t="s">
        <v>545</v>
      </c>
      <c r="I372" s="16" t="s">
        <v>545</v>
      </c>
      <c r="J372" s="16" t="s">
        <v>545</v>
      </c>
      <c r="K372" s="16" t="s">
        <v>545</v>
      </c>
      <c r="L372" s="16" t="s">
        <v>545</v>
      </c>
      <c r="M372" s="16" t="s">
        <v>545</v>
      </c>
      <c r="N372" s="34"/>
      <c r="P372" s="44">
        <f ca="1">IF(ISNUMBER(SEARCH(INDIRECT(CELL("address")),Q372)),MAX($P$1:P371)+1,0)</f>
        <v>0</v>
      </c>
      <c r="Q372" s="46" t="str">
        <f>Table1[[#This Row],[Portico_Specialty]]&amp;"-"&amp;Table1[[#This Row],[Code]]</f>
        <v>Military Clinical Medical Laboratory-291900000X</v>
      </c>
      <c r="S372" s="47" t="str">
        <f ca="1">IFERROR(VLOOKUP(ROWS($S$1:S371),$P$2:$Q$918,2,FALSE),"")</f>
        <v/>
      </c>
    </row>
    <row r="373" spans="1:19" x14ac:dyDescent="0.35">
      <c r="A373" s="16" t="s">
        <v>419</v>
      </c>
      <c r="B373" s="16" t="s">
        <v>420</v>
      </c>
      <c r="C373" s="16"/>
      <c r="D373" s="16" t="s">
        <v>160</v>
      </c>
      <c r="E373" s="18" t="s">
        <v>69</v>
      </c>
      <c r="F373" s="16" t="s">
        <v>85</v>
      </c>
      <c r="G373" s="16"/>
      <c r="H373" s="16" t="s">
        <v>192</v>
      </c>
      <c r="I373" s="16" t="s">
        <v>421</v>
      </c>
      <c r="J373" s="16"/>
      <c r="K373" s="16"/>
      <c r="L373" s="16"/>
      <c r="M373" s="16" t="s">
        <v>421</v>
      </c>
      <c r="N373" s="34"/>
      <c r="P373" s="44">
        <f ca="1">IF(ISNUMBER(SEARCH(INDIRECT(CELL("address")),Q373)),MAX($P$1:P372)+1,0)</f>
        <v>0</v>
      </c>
      <c r="Q373" s="46" t="str">
        <f>Table1[[#This Row],[Portico_Specialty]]&amp;"-"&amp;Table1[[#This Row],[Code]]</f>
        <v>Military Health Care Provider-171000000X</v>
      </c>
      <c r="S373" s="47" t="str">
        <f ca="1">IFERROR(VLOOKUP(ROWS($S$1:S372),$P$2:$Q$918,2,FALSE),"")</f>
        <v/>
      </c>
    </row>
    <row r="374" spans="1:19" ht="29.4" x14ac:dyDescent="0.35">
      <c r="A374" s="16" t="s">
        <v>422</v>
      </c>
      <c r="B374" s="16" t="s">
        <v>423</v>
      </c>
      <c r="C374" s="16"/>
      <c r="D374" s="16" t="s">
        <v>160</v>
      </c>
      <c r="E374" s="18" t="s">
        <v>69</v>
      </c>
      <c r="F374" s="16" t="s">
        <v>85</v>
      </c>
      <c r="G374" s="16"/>
      <c r="H374" s="16" t="s">
        <v>192</v>
      </c>
      <c r="I374" s="16" t="s">
        <v>421</v>
      </c>
      <c r="J374" s="16"/>
      <c r="K374" s="16"/>
      <c r="L374" s="16"/>
      <c r="M374" s="16" t="s">
        <v>421</v>
      </c>
      <c r="N374" s="34"/>
      <c r="P374" s="44">
        <f ca="1">IF(ISNUMBER(SEARCH(INDIRECT(CELL("address")),Q374)),MAX($P$1:P373)+1,0)</f>
        <v>0</v>
      </c>
      <c r="Q374" s="46" t="str">
        <f>Table1[[#This Row],[Portico_Specialty]]&amp;"-"&amp;Table1[[#This Row],[Code]]</f>
        <v>Military Health Care Provider: Independent Duty Corpsman-1710I1002X</v>
      </c>
      <c r="S374" s="47" t="str">
        <f ca="1">IFERROR(VLOOKUP(ROWS($S$1:S373),$P$2:$Q$918,2,FALSE),"")</f>
        <v/>
      </c>
    </row>
    <row r="375" spans="1:19" ht="29.4" x14ac:dyDescent="0.35">
      <c r="A375" s="16" t="s">
        <v>424</v>
      </c>
      <c r="B375" s="16" t="s">
        <v>425</v>
      </c>
      <c r="C375" s="16"/>
      <c r="D375" s="16" t="s">
        <v>160</v>
      </c>
      <c r="E375" s="18" t="s">
        <v>69</v>
      </c>
      <c r="F375" s="16" t="s">
        <v>85</v>
      </c>
      <c r="G375" s="16"/>
      <c r="H375" s="16" t="s">
        <v>192</v>
      </c>
      <c r="I375" s="16" t="s">
        <v>421</v>
      </c>
      <c r="J375" s="16" t="s">
        <v>85</v>
      </c>
      <c r="K375" s="16" t="s">
        <v>85</v>
      </c>
      <c r="L375" s="16"/>
      <c r="M375" s="16" t="s">
        <v>421</v>
      </c>
      <c r="N375" s="34"/>
      <c r="P375" s="44">
        <f ca="1">IF(ISNUMBER(SEARCH(INDIRECT(CELL("address")),Q375)),MAX($P$1:P374)+1,0)</f>
        <v>0</v>
      </c>
      <c r="Q375" s="46" t="str">
        <f>Table1[[#This Row],[Portico_Specialty]]&amp;"-"&amp;Table1[[#This Row],[Code]]</f>
        <v>Military Health Care Provider: Independent Duty Medical Technicians-1710I1003X</v>
      </c>
      <c r="S375" s="47" t="str">
        <f ca="1">IFERROR(VLOOKUP(ROWS($S$1:S374),$P$2:$Q$918,2,FALSE),"")</f>
        <v/>
      </c>
    </row>
    <row r="376" spans="1:19" x14ac:dyDescent="0.35">
      <c r="A376" s="16" t="s">
        <v>1607</v>
      </c>
      <c r="B376" s="16" t="s">
        <v>1608</v>
      </c>
      <c r="C376" s="16"/>
      <c r="D376" s="16" t="s">
        <v>160</v>
      </c>
      <c r="E376" s="18" t="s">
        <v>69</v>
      </c>
      <c r="F376" s="16" t="s">
        <v>1450</v>
      </c>
      <c r="G376" s="16"/>
      <c r="H376" s="16" t="s">
        <v>1450</v>
      </c>
      <c r="I376" s="16" t="s">
        <v>1450</v>
      </c>
      <c r="J376" s="16" t="s">
        <v>1450</v>
      </c>
      <c r="K376" s="16" t="s">
        <v>1450</v>
      </c>
      <c r="L376" s="16" t="s">
        <v>1573</v>
      </c>
      <c r="M376" s="16" t="s">
        <v>1450</v>
      </c>
      <c r="N376" s="34"/>
      <c r="P376" s="44">
        <f ca="1">IF(ISNUMBER(SEARCH(INDIRECT(CELL("address")),Q376)),MAX($P$1:P375)+1,0)</f>
        <v>0</v>
      </c>
      <c r="Q376" s="46" t="str">
        <f>Table1[[#This Row],[Portico_Specialty]]&amp;"-"&amp;Table1[[#This Row],[Code]]</f>
        <v>Military Hospital-286500000X</v>
      </c>
      <c r="S376" s="47" t="str">
        <f ca="1">IFERROR(VLOOKUP(ROWS($S$1:S375),$P$2:$Q$918,2,FALSE),"")</f>
        <v/>
      </c>
    </row>
    <row r="377" spans="1:19" x14ac:dyDescent="0.35">
      <c r="A377" s="16" t="s">
        <v>1609</v>
      </c>
      <c r="B377" s="16" t="s">
        <v>1610</v>
      </c>
      <c r="C377" s="16"/>
      <c r="D377" s="16" t="s">
        <v>160</v>
      </c>
      <c r="E377" s="18" t="s">
        <v>69</v>
      </c>
      <c r="F377" s="16" t="s">
        <v>1450</v>
      </c>
      <c r="G377" s="16"/>
      <c r="H377" s="16" t="s">
        <v>1450</v>
      </c>
      <c r="I377" s="16" t="s">
        <v>1450</v>
      </c>
      <c r="J377" s="16" t="s">
        <v>1450</v>
      </c>
      <c r="K377" s="16" t="s">
        <v>1450</v>
      </c>
      <c r="L377" s="16" t="s">
        <v>1573</v>
      </c>
      <c r="M377" s="16" t="s">
        <v>1450</v>
      </c>
      <c r="N377" s="34"/>
      <c r="P377" s="44">
        <f ca="1">IF(ISNUMBER(SEARCH(INDIRECT(CELL("address")),Q377)),MAX($P$1:P376)+1,0)</f>
        <v>0</v>
      </c>
      <c r="Q377" s="46" t="str">
        <f>Table1[[#This Row],[Portico_Specialty]]&amp;"-"&amp;Table1[[#This Row],[Code]]</f>
        <v>Military Hospital: Community Health-2865C1500X</v>
      </c>
      <c r="S377" s="47" t="str">
        <f ca="1">IFERROR(VLOOKUP(ROWS($S$1:S376),$P$2:$Q$918,2,FALSE),"")</f>
        <v/>
      </c>
    </row>
    <row r="378" spans="1:19" ht="29.4" x14ac:dyDescent="0.35">
      <c r="A378" s="16" t="s">
        <v>1611</v>
      </c>
      <c r="B378" s="16" t="s">
        <v>1612</v>
      </c>
      <c r="C378" s="16"/>
      <c r="D378" s="16" t="s">
        <v>160</v>
      </c>
      <c r="E378" s="18" t="s">
        <v>69</v>
      </c>
      <c r="F378" s="16" t="s">
        <v>1450</v>
      </c>
      <c r="G378" s="16"/>
      <c r="H378" s="16" t="s">
        <v>1450</v>
      </c>
      <c r="I378" s="16" t="s">
        <v>1450</v>
      </c>
      <c r="J378" s="16" t="s">
        <v>1450</v>
      </c>
      <c r="K378" s="16" t="s">
        <v>1450</v>
      </c>
      <c r="L378" s="16" t="s">
        <v>1573</v>
      </c>
      <c r="M378" s="16" t="s">
        <v>1450</v>
      </c>
      <c r="N378" s="34"/>
      <c r="P378" s="44">
        <f ca="1">IF(ISNUMBER(SEARCH(INDIRECT(CELL("address")),Q378)),MAX($P$1:P377)+1,0)</f>
        <v>0</v>
      </c>
      <c r="Q378" s="46" t="str">
        <f>Table1[[#This Row],[Portico_Specialty]]&amp;"-"&amp;Table1[[#This Row],[Code]]</f>
        <v>Military Hospital: Military General Acute Care Hospital-2865M2000X</v>
      </c>
      <c r="S378" s="47" t="str">
        <f ca="1">IFERROR(VLOOKUP(ROWS($S$1:S377),$P$2:$Q$918,2,FALSE),"")</f>
        <v/>
      </c>
    </row>
    <row r="379" spans="1:19" ht="29.4" x14ac:dyDescent="0.35">
      <c r="A379" s="16" t="s">
        <v>1613</v>
      </c>
      <c r="B379" s="16" t="s">
        <v>1614</v>
      </c>
      <c r="C379" s="16"/>
      <c r="D379" s="16" t="s">
        <v>160</v>
      </c>
      <c r="E379" s="18" t="s">
        <v>69</v>
      </c>
      <c r="F379" s="16" t="s">
        <v>1450</v>
      </c>
      <c r="G379" s="16"/>
      <c r="H379" s="16" t="s">
        <v>1450</v>
      </c>
      <c r="I379" s="16" t="s">
        <v>1450</v>
      </c>
      <c r="J379" s="16" t="s">
        <v>1450</v>
      </c>
      <c r="K379" s="16" t="s">
        <v>1450</v>
      </c>
      <c r="L379" s="16" t="s">
        <v>1573</v>
      </c>
      <c r="M379" s="16" t="s">
        <v>1450</v>
      </c>
      <c r="N379" s="34"/>
      <c r="P379" s="44">
        <f ca="1">IF(ISNUMBER(SEARCH(INDIRECT(CELL("address")),Q379)),MAX($P$1:P378)+1,0)</f>
        <v>0</v>
      </c>
      <c r="Q379" s="46" t="str">
        <f>Table1[[#This Row],[Portico_Specialty]]&amp;"-"&amp;Table1[[#This Row],[Code]]</f>
        <v>Military Hospital: Military General Acute Care Hospital. Operational (Transportable)-2865X1600X</v>
      </c>
      <c r="S379" s="47" t="str">
        <f ca="1">IFERROR(VLOOKUP(ROWS($S$1:S378),$P$2:$Q$918,2,FALSE),"")</f>
        <v/>
      </c>
    </row>
    <row r="380" spans="1:19" x14ac:dyDescent="0.35">
      <c r="A380" s="16" t="s">
        <v>1680</v>
      </c>
      <c r="B380" s="16" t="s">
        <v>1681</v>
      </c>
      <c r="C380" s="16"/>
      <c r="D380" s="16" t="s">
        <v>160</v>
      </c>
      <c r="E380" s="18" t="s">
        <v>69</v>
      </c>
      <c r="F380" s="16" t="s">
        <v>509</v>
      </c>
      <c r="G380" s="16"/>
      <c r="H380" s="16" t="s">
        <v>509</v>
      </c>
      <c r="I380" s="16" t="s">
        <v>510</v>
      </c>
      <c r="J380" s="16" t="s">
        <v>509</v>
      </c>
      <c r="K380" s="16" t="s">
        <v>509</v>
      </c>
      <c r="L380" s="16" t="s">
        <v>511</v>
      </c>
      <c r="M380" s="16" t="s">
        <v>510</v>
      </c>
      <c r="N380" s="34"/>
      <c r="P380" s="44">
        <f ca="1">IF(ISNUMBER(SEARCH(INDIRECT(CELL("address")),Q380)),MAX($P$1:P379)+1,0)</f>
        <v>0</v>
      </c>
      <c r="Q380" s="46" t="str">
        <f>Table1[[#This Row],[Portico_Specialty]]&amp;"-"&amp;Table1[[#This Row],[Code]]</f>
        <v>Military/U.S. Coast Guard Pharmacy-332000000X</v>
      </c>
      <c r="S380" s="47" t="str">
        <f ca="1">IFERROR(VLOOKUP(ROWS($S$1:S379),$P$2:$Q$918,2,FALSE),"")</f>
        <v/>
      </c>
    </row>
    <row r="381" spans="1:19" x14ac:dyDescent="0.35">
      <c r="A381" s="16" t="s">
        <v>1753</v>
      </c>
      <c r="B381" s="16" t="s">
        <v>1754</v>
      </c>
      <c r="C381" s="16"/>
      <c r="D381" s="16" t="s">
        <v>160</v>
      </c>
      <c r="E381" s="18" t="s">
        <v>69</v>
      </c>
      <c r="F381" s="16" t="s">
        <v>445</v>
      </c>
      <c r="G381" s="16"/>
      <c r="H381" s="16" t="s">
        <v>445</v>
      </c>
      <c r="I381" s="16" t="s">
        <v>446</v>
      </c>
      <c r="J381" s="16" t="s">
        <v>445</v>
      </c>
      <c r="K381" s="16" t="s">
        <v>445</v>
      </c>
      <c r="L381" s="16"/>
      <c r="M381" s="16" t="s">
        <v>446</v>
      </c>
      <c r="N381" s="34"/>
      <c r="P381" s="44">
        <f ca="1">IF(ISNUMBER(SEARCH(INDIRECT(CELL("address")),Q381)),MAX($P$1:P380)+1,0)</f>
        <v>0</v>
      </c>
      <c r="Q381" s="46" t="str">
        <f>Table1[[#This Row],[Portico_Specialty]]&amp;"-"&amp;Table1[[#This Row],[Code]]</f>
        <v>Military/U.S. Coast Guard Transport-341800000X</v>
      </c>
      <c r="S381" s="47" t="str">
        <f ca="1">IFERROR(VLOOKUP(ROWS($S$1:S380),$P$2:$Q$918,2,FALSE),"")</f>
        <v/>
      </c>
    </row>
    <row r="382" spans="1:19" ht="29.4" x14ac:dyDescent="0.35">
      <c r="A382" s="16" t="s">
        <v>1757</v>
      </c>
      <c r="B382" s="16" t="s">
        <v>1758</v>
      </c>
      <c r="C382" s="16"/>
      <c r="D382" s="16" t="s">
        <v>160</v>
      </c>
      <c r="E382" s="18" t="s">
        <v>69</v>
      </c>
      <c r="F382" s="16" t="s">
        <v>445</v>
      </c>
      <c r="G382" s="16"/>
      <c r="H382" s="16" t="s">
        <v>445</v>
      </c>
      <c r="I382" s="16" t="s">
        <v>446</v>
      </c>
      <c r="J382" s="16" t="s">
        <v>445</v>
      </c>
      <c r="K382" s="16" t="s">
        <v>445</v>
      </c>
      <c r="L382" s="16"/>
      <c r="M382" s="16" t="s">
        <v>446</v>
      </c>
      <c r="N382" s="34"/>
      <c r="P382" s="44">
        <f ca="1">IF(ISNUMBER(SEARCH(INDIRECT(CELL("address")),Q382)),MAX($P$1:P381)+1,0)</f>
        <v>0</v>
      </c>
      <c r="Q382" s="46" t="str">
        <f>Table1[[#This Row],[Portico_Specialty]]&amp;"-"&amp;Table1[[#This Row],[Code]]</f>
        <v>Military/U.S. Coast Guard Transport: Military or U.S. Coast Guard Ambulance, Air Transport-3418M1120X</v>
      </c>
      <c r="S382" s="47" t="str">
        <f ca="1">IFERROR(VLOOKUP(ROWS($S$1:S381),$P$2:$Q$918,2,FALSE),"")</f>
        <v/>
      </c>
    </row>
    <row r="383" spans="1:19" ht="29.4" x14ac:dyDescent="0.35">
      <c r="A383" s="16" t="s">
        <v>1755</v>
      </c>
      <c r="B383" s="16" t="s">
        <v>1756</v>
      </c>
      <c r="C383" s="16"/>
      <c r="D383" s="16" t="s">
        <v>160</v>
      </c>
      <c r="E383" s="18" t="s">
        <v>69</v>
      </c>
      <c r="F383" s="16" t="s">
        <v>445</v>
      </c>
      <c r="G383" s="16"/>
      <c r="H383" s="16" t="s">
        <v>445</v>
      </c>
      <c r="I383" s="16" t="s">
        <v>446</v>
      </c>
      <c r="J383" s="16" t="s">
        <v>445</v>
      </c>
      <c r="K383" s="16" t="s">
        <v>445</v>
      </c>
      <c r="L383" s="16"/>
      <c r="M383" s="16" t="s">
        <v>446</v>
      </c>
      <c r="N383" s="34"/>
      <c r="P383" s="44">
        <f ca="1">IF(ISNUMBER(SEARCH(INDIRECT(CELL("address")),Q383)),MAX($P$1:P382)+1,0)</f>
        <v>0</v>
      </c>
      <c r="Q383" s="46" t="str">
        <f>Table1[[#This Row],[Portico_Specialty]]&amp;"-"&amp;Table1[[#This Row],[Code]]</f>
        <v>Military/U.S. Coast Guard Transport: Military or U.S. Coast Guard Ambulance, Ground Transport-3418M1110X</v>
      </c>
      <c r="S383" s="47" t="str">
        <f ca="1">IFERROR(VLOOKUP(ROWS($S$1:S382),$P$2:$Q$918,2,FALSE),"")</f>
        <v/>
      </c>
    </row>
    <row r="384" spans="1:19" ht="29.4" x14ac:dyDescent="0.35">
      <c r="A384" s="16" t="s">
        <v>1759</v>
      </c>
      <c r="B384" s="16" t="s">
        <v>1760</v>
      </c>
      <c r="C384" s="16"/>
      <c r="D384" s="16" t="s">
        <v>160</v>
      </c>
      <c r="E384" s="18" t="s">
        <v>69</v>
      </c>
      <c r="F384" s="16" t="s">
        <v>445</v>
      </c>
      <c r="G384" s="16"/>
      <c r="H384" s="16" t="s">
        <v>445</v>
      </c>
      <c r="I384" s="16" t="s">
        <v>446</v>
      </c>
      <c r="J384" s="16" t="s">
        <v>445</v>
      </c>
      <c r="K384" s="16" t="s">
        <v>445</v>
      </c>
      <c r="L384" s="16"/>
      <c r="M384" s="16" t="s">
        <v>446</v>
      </c>
      <c r="N384" s="34"/>
      <c r="P384" s="44">
        <f ca="1">IF(ISNUMBER(SEARCH(INDIRECT(CELL("address")),Q384)),MAX($P$1:P383)+1,0)</f>
        <v>0</v>
      </c>
      <c r="Q384" s="46" t="str">
        <f>Table1[[#This Row],[Portico_Specialty]]&amp;"-"&amp;Table1[[#This Row],[Code]]</f>
        <v>Military/U.S. Coast Guard Transport: Military or U.S. Coast Guard Ambulance, Water Transport-3418M1130X</v>
      </c>
      <c r="S384" s="47" t="str">
        <f ca="1">IFERROR(VLOOKUP(ROWS($S$1:S383),$P$2:$Q$918,2,FALSE),"")</f>
        <v/>
      </c>
    </row>
    <row r="385" spans="1:19" x14ac:dyDescent="0.35">
      <c r="A385" s="16" t="s">
        <v>536</v>
      </c>
      <c r="B385" s="16" t="s">
        <v>537</v>
      </c>
      <c r="C385" s="16"/>
      <c r="D385" s="20" t="s">
        <v>292</v>
      </c>
      <c r="E385" s="20" t="s">
        <v>101</v>
      </c>
      <c r="F385" s="16"/>
      <c r="G385" s="16"/>
      <c r="H385" s="16" t="s">
        <v>538</v>
      </c>
      <c r="I385" s="16" t="s">
        <v>538</v>
      </c>
      <c r="J385" s="16"/>
      <c r="K385" s="16" t="s">
        <v>538</v>
      </c>
      <c r="L385" s="16" t="s">
        <v>440</v>
      </c>
      <c r="M385" s="16" t="s">
        <v>538</v>
      </c>
      <c r="N385" s="34"/>
      <c r="P385" s="44">
        <f ca="1">IF(ISNUMBER(SEARCH(INDIRECT(CELL("address")),Q385)),MAX($P$1:P384)+1,0)</f>
        <v>0</v>
      </c>
      <c r="Q385" s="46" t="str">
        <f>Table1[[#This Row],[Portico_Specialty]]&amp;"-"&amp;Table1[[#This Row],[Code]]</f>
        <v>Multi-Specialty-193200000X</v>
      </c>
      <c r="S385" s="47" t="str">
        <f ca="1">IFERROR(VLOOKUP(ROWS($S$1:S384),$P$2:$Q$918,2,FALSE),"")</f>
        <v/>
      </c>
    </row>
    <row r="386" spans="1:19" x14ac:dyDescent="0.35">
      <c r="A386" s="16" t="s">
        <v>1137</v>
      </c>
      <c r="B386" s="16" t="s">
        <v>1138</v>
      </c>
      <c r="C386" s="16"/>
      <c r="D386" s="16" t="s">
        <v>160</v>
      </c>
      <c r="E386" s="18" t="s">
        <v>69</v>
      </c>
      <c r="F386" s="16" t="s">
        <v>1066</v>
      </c>
      <c r="G386" s="16"/>
      <c r="H386" s="16" t="s">
        <v>192</v>
      </c>
      <c r="I386" s="16" t="s">
        <v>1066</v>
      </c>
      <c r="J386" s="16" t="s">
        <v>1066</v>
      </c>
      <c r="K386" s="16"/>
      <c r="L386" s="16"/>
      <c r="M386" s="16" t="s">
        <v>1066</v>
      </c>
      <c r="N386" s="34"/>
      <c r="P386" s="44">
        <f ca="1">IF(ISNUMBER(SEARCH(INDIRECT(CELL("address")),Q386)),MAX($P$1:P385)+1,0)</f>
        <v>0</v>
      </c>
      <c r="Q386" s="46" t="str">
        <f>Table1[[#This Row],[Portico_Specialty]]&amp;"-"&amp;Table1[[#This Row],[Code]]</f>
        <v>Music Therapist-225A00000X</v>
      </c>
      <c r="S386" s="47" t="str">
        <f ca="1">IFERROR(VLOOKUP(ROWS($S$1:S385),$P$2:$Q$918,2,FALSE),"")</f>
        <v/>
      </c>
    </row>
    <row r="387" spans="1:19" x14ac:dyDescent="0.35">
      <c r="A387" s="16" t="s">
        <v>450</v>
      </c>
      <c r="B387" s="16" t="s">
        <v>451</v>
      </c>
      <c r="C387" s="16"/>
      <c r="D387" s="16" t="s">
        <v>160</v>
      </c>
      <c r="E387" s="18" t="s">
        <v>69</v>
      </c>
      <c r="F387" s="16" t="s">
        <v>85</v>
      </c>
      <c r="G387" s="16"/>
      <c r="H387" s="16" t="s">
        <v>452</v>
      </c>
      <c r="I387" s="16" t="s">
        <v>192</v>
      </c>
      <c r="J387" s="16"/>
      <c r="K387" s="16" t="s">
        <v>452</v>
      </c>
      <c r="L387" s="16" t="s">
        <v>161</v>
      </c>
      <c r="M387" s="16" t="s">
        <v>192</v>
      </c>
      <c r="N387" s="34"/>
      <c r="P387" s="44">
        <f ca="1">IF(ISNUMBER(SEARCH(INDIRECT(CELL("address")),Q387)),MAX($P$1:P386)+1,0)</f>
        <v>0</v>
      </c>
      <c r="Q387" s="46" t="str">
        <f>Table1[[#This Row],[Portico_Specialty]]&amp;"-"&amp;Table1[[#This Row],[Code]]</f>
        <v>Naprapath-172P00000X</v>
      </c>
      <c r="S387" s="47" t="str">
        <f ca="1">IFERROR(VLOOKUP(ROWS($S$1:S386),$P$2:$Q$918,2,FALSE),"")</f>
        <v/>
      </c>
    </row>
    <row r="388" spans="1:19" x14ac:dyDescent="0.35">
      <c r="A388" s="16" t="s">
        <v>489</v>
      </c>
      <c r="B388" s="16" t="s">
        <v>490</v>
      </c>
      <c r="C388" s="16"/>
      <c r="D388" s="16" t="s">
        <v>160</v>
      </c>
      <c r="E388" s="18" t="s">
        <v>69</v>
      </c>
      <c r="F388" s="16" t="s">
        <v>85</v>
      </c>
      <c r="G388" s="16"/>
      <c r="H388" s="16" t="s">
        <v>491</v>
      </c>
      <c r="I388" s="16" t="s">
        <v>192</v>
      </c>
      <c r="J388" s="16" t="s">
        <v>491</v>
      </c>
      <c r="K388" s="16" t="s">
        <v>491</v>
      </c>
      <c r="L388" s="16" t="s">
        <v>491</v>
      </c>
      <c r="M388" s="16" t="s">
        <v>192</v>
      </c>
      <c r="N388" s="34"/>
      <c r="P388" s="44">
        <f ca="1">IF(ISNUMBER(SEARCH(INDIRECT(CELL("address")),Q388)),MAX($P$1:P387)+1,0)</f>
        <v>0</v>
      </c>
      <c r="Q388" s="46" t="str">
        <f>Table1[[#This Row],[Portico_Specialty]]&amp;"-"&amp;Table1[[#This Row],[Code]]</f>
        <v>Naturopath-175F00000X</v>
      </c>
      <c r="S388" s="47" t="str">
        <f ca="1">IFERROR(VLOOKUP(ROWS($S$1:S387),$P$2:$Q$918,2,FALSE),"")</f>
        <v/>
      </c>
    </row>
    <row r="389" spans="1:19" x14ac:dyDescent="0.35">
      <c r="A389" s="16" t="s">
        <v>713</v>
      </c>
      <c r="B389" s="16" t="s">
        <v>714</v>
      </c>
      <c r="C389" s="16"/>
      <c r="D389" s="16" t="s">
        <v>160</v>
      </c>
      <c r="E389" s="20" t="s">
        <v>101</v>
      </c>
      <c r="F389" s="16" t="s">
        <v>715</v>
      </c>
      <c r="G389" s="16"/>
      <c r="H389" s="16" t="s">
        <v>715</v>
      </c>
      <c r="I389" s="16" t="s">
        <v>715</v>
      </c>
      <c r="J389" s="16" t="s">
        <v>715</v>
      </c>
      <c r="K389" s="16" t="s">
        <v>715</v>
      </c>
      <c r="L389" s="16" t="s">
        <v>715</v>
      </c>
      <c r="M389" s="16" t="s">
        <v>715</v>
      </c>
      <c r="N389" s="34"/>
      <c r="P389" s="44">
        <f ca="1">IF(ISNUMBER(SEARCH(INDIRECT(CELL("address")),Q389)),MAX($P$1:P388)+1,0)</f>
        <v>0</v>
      </c>
      <c r="Q389" s="46" t="str">
        <f>Table1[[#This Row],[Portico_Specialty]]&amp;"-"&amp;Table1[[#This Row],[Code]]</f>
        <v>Neurological Surgery-207T00000X</v>
      </c>
      <c r="S389" s="47" t="str">
        <f ca="1">IFERROR(VLOOKUP(ROWS($S$1:S388),$P$2:$Q$918,2,FALSE),"")</f>
        <v/>
      </c>
    </row>
    <row r="390" spans="1:19" x14ac:dyDescent="0.35">
      <c r="A390" s="16" t="s">
        <v>550</v>
      </c>
      <c r="B390" s="16" t="s">
        <v>551</v>
      </c>
      <c r="C390" s="16"/>
      <c r="D390" s="16" t="s">
        <v>160</v>
      </c>
      <c r="E390" s="20" t="s">
        <v>101</v>
      </c>
      <c r="F390" s="16" t="s">
        <v>449</v>
      </c>
      <c r="G390" s="16"/>
      <c r="H390" s="16" t="s">
        <v>449</v>
      </c>
      <c r="I390" s="16" t="s">
        <v>449</v>
      </c>
      <c r="J390" s="16" t="s">
        <v>449</v>
      </c>
      <c r="K390" s="16" t="s">
        <v>449</v>
      </c>
      <c r="L390" s="16" t="s">
        <v>449</v>
      </c>
      <c r="M390" s="16" t="s">
        <v>449</v>
      </c>
      <c r="N390" s="34"/>
      <c r="P390" s="44">
        <f ca="1">IF(ISNUMBER(SEARCH(INDIRECT(CELL("address")),Q390)),MAX($P$1:P389)+1,0)</f>
        <v>0</v>
      </c>
      <c r="Q390" s="46" t="str">
        <f>Table1[[#This Row],[Portico_Specialty]]&amp;"-"&amp;Table1[[#This Row],[Code]]</f>
        <v>Neuromusculoskeletal Medicine &amp; OMM-204D00000X</v>
      </c>
      <c r="S390" s="47" t="str">
        <f ca="1">IFERROR(VLOOKUP(ROWS($S$1:S389),$P$2:$Q$918,2,FALSE),"")</f>
        <v/>
      </c>
    </row>
    <row r="391" spans="1:19" ht="29.4" x14ac:dyDescent="0.35">
      <c r="A391" s="16" t="s">
        <v>548</v>
      </c>
      <c r="B391" s="16" t="s">
        <v>549</v>
      </c>
      <c r="C391" s="16"/>
      <c r="D391" s="16" t="s">
        <v>160</v>
      </c>
      <c r="E391" s="20" t="s">
        <v>101</v>
      </c>
      <c r="F391" s="16" t="s">
        <v>449</v>
      </c>
      <c r="G391" s="16"/>
      <c r="H391" s="16" t="s">
        <v>449</v>
      </c>
      <c r="I391" s="16" t="s">
        <v>449</v>
      </c>
      <c r="J391" s="16" t="s">
        <v>449</v>
      </c>
      <c r="K391" s="16" t="s">
        <v>449</v>
      </c>
      <c r="L391" s="16" t="s">
        <v>449</v>
      </c>
      <c r="M391" s="16" t="s">
        <v>449</v>
      </c>
      <c r="N391" s="34"/>
      <c r="P391" s="44">
        <f ca="1">IF(ISNUMBER(SEARCH(INDIRECT(CELL("address")),Q391)),MAX($P$1:P390)+1,0)</f>
        <v>0</v>
      </c>
      <c r="Q391" s="46" t="str">
        <f>Table1[[#This Row],[Portico_Specialty]]&amp;"-"&amp;Table1[[#This Row],[Code]]</f>
        <v>Neuromusculoskeletal Medicine, Sports Medicine-204C00000X</v>
      </c>
      <c r="S391" s="47" t="str">
        <f ca="1">IFERROR(VLOOKUP(ROWS($S$1:S390),$P$2:$Q$918,2,FALSE),"")</f>
        <v/>
      </c>
    </row>
    <row r="392" spans="1:19" x14ac:dyDescent="0.35">
      <c r="A392" s="16" t="s">
        <v>1763</v>
      </c>
      <c r="B392" s="16" t="s">
        <v>1764</v>
      </c>
      <c r="C392" s="16"/>
      <c r="D392" s="16" t="s">
        <v>160</v>
      </c>
      <c r="E392" s="18" t="s">
        <v>69</v>
      </c>
      <c r="F392" s="16" t="s">
        <v>445</v>
      </c>
      <c r="G392" s="16"/>
      <c r="H392" s="16" t="s">
        <v>445</v>
      </c>
      <c r="I392" s="16" t="s">
        <v>446</v>
      </c>
      <c r="J392" s="16" t="s">
        <v>445</v>
      </c>
      <c r="K392" s="16" t="s">
        <v>445</v>
      </c>
      <c r="L392" s="16" t="s">
        <v>446</v>
      </c>
      <c r="M392" s="16" t="s">
        <v>446</v>
      </c>
      <c r="N392" s="34"/>
      <c r="P392" s="44">
        <f ca="1">IF(ISNUMBER(SEARCH(INDIRECT(CELL("address")),Q392)),MAX($P$1:P391)+1,0)</f>
        <v>0</v>
      </c>
      <c r="Q392" s="46" t="str">
        <f>Table1[[#This Row],[Portico_Specialty]]&amp;"-"&amp;Table1[[#This Row],[Code]]</f>
        <v>Non-emergency Medical Transport (VAN)-343900000X</v>
      </c>
      <c r="S392" s="47" t="str">
        <f ca="1">IFERROR(VLOOKUP(ROWS($S$1:S391),$P$2:$Q$918,2,FALSE),"")</f>
        <v/>
      </c>
    </row>
    <row r="393" spans="1:19" x14ac:dyDescent="0.35">
      <c r="A393" s="16" t="s">
        <v>1686</v>
      </c>
      <c r="B393" s="16" t="s">
        <v>1687</v>
      </c>
      <c r="C393" s="16"/>
      <c r="D393" s="16" t="s">
        <v>160</v>
      </c>
      <c r="E393" s="18" t="s">
        <v>69</v>
      </c>
      <c r="F393" s="16" t="s">
        <v>85</v>
      </c>
      <c r="G393" s="16"/>
      <c r="H393" s="16" t="s">
        <v>192</v>
      </c>
      <c r="I393" s="16" t="s">
        <v>192</v>
      </c>
      <c r="J393" s="16" t="s">
        <v>85</v>
      </c>
      <c r="K393" s="16" t="s">
        <v>85</v>
      </c>
      <c r="L393" s="16"/>
      <c r="M393" s="16" t="s">
        <v>192</v>
      </c>
      <c r="N393" s="34"/>
      <c r="P393" s="44">
        <f ca="1">IF(ISNUMBER(SEARCH(INDIRECT(CELL("address")),Q393)),MAX($P$1:P392)+1,0)</f>
        <v>0</v>
      </c>
      <c r="Q393" s="46" t="str">
        <f>Table1[[#This Row],[Portico_Specialty]]&amp;"-"&amp;Table1[[#This Row],[Code]]</f>
        <v>Non-Pharmacy Dispensing Site-332900000X</v>
      </c>
      <c r="S393" s="47" t="str">
        <f ca="1">IFERROR(VLOOKUP(ROWS($S$1:S392),$P$2:$Q$918,2,FALSE),"")</f>
        <v/>
      </c>
    </row>
    <row r="394" spans="1:19" x14ac:dyDescent="0.35">
      <c r="A394" s="16" t="s">
        <v>716</v>
      </c>
      <c r="B394" s="16" t="s">
        <v>717</v>
      </c>
      <c r="C394" s="16"/>
      <c r="D394" s="16" t="s">
        <v>160</v>
      </c>
      <c r="E394" s="20" t="s">
        <v>101</v>
      </c>
      <c r="F394" s="16" t="s">
        <v>718</v>
      </c>
      <c r="G394" s="16"/>
      <c r="H394" s="16" t="s">
        <v>718</v>
      </c>
      <c r="I394" s="16" t="s">
        <v>718</v>
      </c>
      <c r="J394" s="16" t="s">
        <v>718</v>
      </c>
      <c r="K394" s="16" t="s">
        <v>718</v>
      </c>
      <c r="L394" s="16" t="s">
        <v>718</v>
      </c>
      <c r="M394" s="16" t="s">
        <v>718</v>
      </c>
      <c r="N394" s="34"/>
      <c r="P394" s="44">
        <f ca="1">IF(ISNUMBER(SEARCH(INDIRECT(CELL("address")),Q394)),MAX($P$1:P393)+1,0)</f>
        <v>0</v>
      </c>
      <c r="Q394" s="46" t="str">
        <f>Table1[[#This Row],[Portico_Specialty]]&amp;"-"&amp;Table1[[#This Row],[Code]]</f>
        <v>Nuclear Medicine-207U00000X</v>
      </c>
      <c r="S394" s="47" t="str">
        <f ca="1">IFERROR(VLOOKUP(ROWS($S$1:S393),$P$2:$Q$918,2,FALSE),"")</f>
        <v/>
      </c>
    </row>
    <row r="395" spans="1:19" ht="29.4" x14ac:dyDescent="0.35">
      <c r="A395" s="16" t="s">
        <v>723</v>
      </c>
      <c r="B395" s="16" t="s">
        <v>724</v>
      </c>
      <c r="C395" s="16"/>
      <c r="D395" s="16" t="s">
        <v>160</v>
      </c>
      <c r="E395" s="20" t="s">
        <v>101</v>
      </c>
      <c r="F395" s="16" t="s">
        <v>718</v>
      </c>
      <c r="G395" s="16"/>
      <c r="H395" s="16" t="s">
        <v>718</v>
      </c>
      <c r="I395" s="16" t="s">
        <v>718</v>
      </c>
      <c r="J395" s="16" t="s">
        <v>718</v>
      </c>
      <c r="K395" s="16" t="s">
        <v>718</v>
      </c>
      <c r="L395" s="16" t="s">
        <v>718</v>
      </c>
      <c r="M395" s="16" t="s">
        <v>718</v>
      </c>
      <c r="N395" s="34"/>
      <c r="P395" s="44">
        <f ca="1">IF(ISNUMBER(SEARCH(INDIRECT(CELL("address")),Q395)),MAX($P$1:P394)+1,0)</f>
        <v>0</v>
      </c>
      <c r="Q395" s="46" t="str">
        <f>Table1[[#This Row],[Portico_Specialty]]&amp;"-"&amp;Table1[[#This Row],[Code]]</f>
        <v>Nuclear Medicine: In Vivo &amp; In Vitro Nuclear Medicine-207UN0903X</v>
      </c>
      <c r="S395" s="47" t="str">
        <f ca="1">IFERROR(VLOOKUP(ROWS($S$1:S394),$P$2:$Q$918,2,FALSE),"")</f>
        <v/>
      </c>
    </row>
    <row r="396" spans="1:19" x14ac:dyDescent="0.35">
      <c r="A396" s="16" t="s">
        <v>719</v>
      </c>
      <c r="B396" s="16" t="s">
        <v>720</v>
      </c>
      <c r="C396" s="16"/>
      <c r="D396" s="16" t="s">
        <v>160</v>
      </c>
      <c r="E396" s="20" t="s">
        <v>101</v>
      </c>
      <c r="F396" s="16" t="s">
        <v>718</v>
      </c>
      <c r="G396" s="16"/>
      <c r="H396" s="16" t="s">
        <v>718</v>
      </c>
      <c r="I396" s="16" t="s">
        <v>646</v>
      </c>
      <c r="J396" s="16" t="s">
        <v>718</v>
      </c>
      <c r="K396" s="16" t="s">
        <v>718</v>
      </c>
      <c r="L396" s="16" t="s">
        <v>718</v>
      </c>
      <c r="M396" s="16" t="s">
        <v>646</v>
      </c>
      <c r="N396" s="34"/>
      <c r="P396" s="44">
        <f ca="1">IF(ISNUMBER(SEARCH(INDIRECT(CELL("address")),Q396)),MAX($P$1:P395)+1,0)</f>
        <v>0</v>
      </c>
      <c r="Q396" s="46" t="str">
        <f>Table1[[#This Row],[Portico_Specialty]]&amp;"-"&amp;Table1[[#This Row],[Code]]</f>
        <v>Nuclear Medicine: Nuclear Cardiology-207UN0901X</v>
      </c>
      <c r="S396" s="47" t="str">
        <f ca="1">IFERROR(VLOOKUP(ROWS($S$1:S395),$P$2:$Q$918,2,FALSE),"")</f>
        <v/>
      </c>
    </row>
    <row r="397" spans="1:19" x14ac:dyDescent="0.35">
      <c r="A397" s="16" t="s">
        <v>721</v>
      </c>
      <c r="B397" s="16" t="s">
        <v>722</v>
      </c>
      <c r="C397" s="16"/>
      <c r="D397" s="16" t="s">
        <v>160</v>
      </c>
      <c r="E397" s="20" t="s">
        <v>101</v>
      </c>
      <c r="F397" s="16" t="s">
        <v>718</v>
      </c>
      <c r="G397" s="16"/>
      <c r="H397" s="16" t="s">
        <v>718</v>
      </c>
      <c r="I397" s="16" t="s">
        <v>718</v>
      </c>
      <c r="J397" s="16" t="s">
        <v>718</v>
      </c>
      <c r="K397" s="16" t="s">
        <v>718</v>
      </c>
      <c r="L397" s="16" t="s">
        <v>718</v>
      </c>
      <c r="M397" s="16" t="s">
        <v>718</v>
      </c>
      <c r="N397" s="34"/>
      <c r="P397" s="44">
        <f ca="1">IF(ISNUMBER(SEARCH(INDIRECT(CELL("address")),Q397)),MAX($P$1:P396)+1,0)</f>
        <v>0</v>
      </c>
      <c r="Q397" s="46" t="str">
        <f>Table1[[#This Row],[Portico_Specialty]]&amp;"-"&amp;Table1[[#This Row],[Code]]</f>
        <v>Nuclear Medicine: Nuclear Imaging &amp; Therapy-207UN0902X</v>
      </c>
      <c r="S397" s="47" t="str">
        <f ca="1">IFERROR(VLOOKUP(ROWS($S$1:S396),$P$2:$Q$918,2,FALSE),"")</f>
        <v/>
      </c>
    </row>
    <row r="398" spans="1:19" x14ac:dyDescent="0.35">
      <c r="A398" s="16" t="s">
        <v>1889</v>
      </c>
      <c r="B398" s="16" t="s">
        <v>1890</v>
      </c>
      <c r="C398" s="16"/>
      <c r="D398" s="16" t="s">
        <v>160</v>
      </c>
      <c r="E398" s="20" t="s">
        <v>101</v>
      </c>
      <c r="F398" s="16" t="s">
        <v>1891</v>
      </c>
      <c r="G398" s="16"/>
      <c r="H398" s="16" t="s">
        <v>1891</v>
      </c>
      <c r="I398" s="16" t="s">
        <v>1891</v>
      </c>
      <c r="J398" s="16" t="s">
        <v>1891</v>
      </c>
      <c r="K398" s="16" t="s">
        <v>1891</v>
      </c>
      <c r="L398" s="16" t="s">
        <v>1891</v>
      </c>
      <c r="M398" s="16" t="s">
        <v>1891</v>
      </c>
      <c r="N398" s="34"/>
      <c r="P398" s="44">
        <f ca="1">IF(ISNUMBER(SEARCH(INDIRECT(CELL("address")),Q398)),MAX($P$1:P397)+1,0)</f>
        <v>0</v>
      </c>
      <c r="Q398" s="46" t="str">
        <f>Table1[[#This Row],[Portico_Specialty]]&amp;"-"&amp;Table1[[#This Row],[Code]]</f>
        <v>Nurse Anesthetist, Certified Registered-367500000X</v>
      </c>
      <c r="S398" s="47" t="str">
        <f ca="1">IFERROR(VLOOKUP(ROWS($S$1:S397),$P$2:$Q$918,2,FALSE),"")</f>
        <v/>
      </c>
    </row>
    <row r="399" spans="1:19" x14ac:dyDescent="0.35">
      <c r="A399" s="16" t="s">
        <v>1783</v>
      </c>
      <c r="B399" s="16" t="s">
        <v>1784</v>
      </c>
      <c r="C399" s="16"/>
      <c r="D399" s="20" t="s">
        <v>292</v>
      </c>
      <c r="E399" s="20" t="s">
        <v>101</v>
      </c>
      <c r="F399" s="16" t="s">
        <v>293</v>
      </c>
      <c r="G399" s="16"/>
      <c r="H399" s="16" t="s">
        <v>293</v>
      </c>
      <c r="I399" s="16" t="s">
        <v>293</v>
      </c>
      <c r="J399" s="16" t="s">
        <v>293</v>
      </c>
      <c r="K399" s="16" t="s">
        <v>293</v>
      </c>
      <c r="L399" s="16" t="s">
        <v>293</v>
      </c>
      <c r="M399" s="16" t="s">
        <v>293</v>
      </c>
      <c r="N399" s="34"/>
      <c r="P399" s="44">
        <f ca="1">IF(ISNUMBER(SEARCH(INDIRECT(CELL("address")),Q399)),MAX($P$1:P398)+1,0)</f>
        <v>0</v>
      </c>
      <c r="Q399" s="46" t="str">
        <f>Table1[[#This Row],[Portico_Specialty]]&amp;"-"&amp;Table1[[#This Row],[Code]]</f>
        <v>Nurse Practitioner-363L00000X</v>
      </c>
      <c r="S399" s="47" t="str">
        <f ca="1">IFERROR(VLOOKUP(ROWS($S$1:S398),$P$2:$Q$918,2,FALSE),"")</f>
        <v/>
      </c>
    </row>
    <row r="400" spans="1:19" x14ac:dyDescent="0.35">
      <c r="A400" s="16" t="s">
        <v>1785</v>
      </c>
      <c r="B400" s="16" t="s">
        <v>1786</v>
      </c>
      <c r="C400" s="16"/>
      <c r="D400" s="20" t="s">
        <v>292</v>
      </c>
      <c r="E400" s="20" t="s">
        <v>101</v>
      </c>
      <c r="F400" s="16" t="s">
        <v>293</v>
      </c>
      <c r="G400" s="16"/>
      <c r="H400" s="16" t="s">
        <v>293</v>
      </c>
      <c r="I400" s="16" t="s">
        <v>293</v>
      </c>
      <c r="J400" s="16" t="s">
        <v>293</v>
      </c>
      <c r="K400" s="16" t="s">
        <v>293</v>
      </c>
      <c r="L400" s="16" t="s">
        <v>293</v>
      </c>
      <c r="M400" s="16" t="s">
        <v>293</v>
      </c>
      <c r="N400" s="34"/>
      <c r="P400" s="44">
        <f ca="1">IF(ISNUMBER(SEARCH(INDIRECT(CELL("address")),Q400)),MAX($P$1:P399)+1,0)</f>
        <v>0</v>
      </c>
      <c r="Q400" s="46" t="str">
        <f>Table1[[#This Row],[Portico_Specialty]]&amp;"-"&amp;Table1[[#This Row],[Code]]</f>
        <v>Nurse Practitioner: Acute Care-363LA2100X</v>
      </c>
      <c r="S400" s="47" t="str">
        <f ca="1">IFERROR(VLOOKUP(ROWS($S$1:S399),$P$2:$Q$918,2,FALSE),"")</f>
        <v/>
      </c>
    </row>
    <row r="401" spans="1:19" x14ac:dyDescent="0.35">
      <c r="A401" s="16" t="s">
        <v>1787</v>
      </c>
      <c r="B401" s="16" t="s">
        <v>1788</v>
      </c>
      <c r="C401" s="16"/>
      <c r="D401" s="16" t="s">
        <v>160</v>
      </c>
      <c r="E401" s="20" t="s">
        <v>101</v>
      </c>
      <c r="F401" s="16" t="s">
        <v>293</v>
      </c>
      <c r="G401" s="16"/>
      <c r="H401" s="16" t="s">
        <v>293</v>
      </c>
      <c r="I401" s="16" t="s">
        <v>293</v>
      </c>
      <c r="J401" s="16" t="s">
        <v>293</v>
      </c>
      <c r="K401" s="16" t="s">
        <v>293</v>
      </c>
      <c r="L401" s="16" t="s">
        <v>293</v>
      </c>
      <c r="M401" s="16" t="s">
        <v>293</v>
      </c>
      <c r="N401" s="34"/>
      <c r="P401" s="44">
        <f ca="1">IF(ISNUMBER(SEARCH(INDIRECT(CELL("address")),Q401)),MAX($P$1:P400)+1,0)</f>
        <v>0</v>
      </c>
      <c r="Q401" s="46" t="str">
        <f>Table1[[#This Row],[Portico_Specialty]]&amp;"-"&amp;Table1[[#This Row],[Code]]</f>
        <v>Nurse Practitioner: Adult Health-363LA2200X</v>
      </c>
      <c r="S401" s="47" t="str">
        <f ca="1">IFERROR(VLOOKUP(ROWS($S$1:S400),$P$2:$Q$918,2,FALSE),"")</f>
        <v/>
      </c>
    </row>
    <row r="402" spans="1:19" x14ac:dyDescent="0.35">
      <c r="A402" s="16" t="s">
        <v>1791</v>
      </c>
      <c r="B402" s="16" t="s">
        <v>1792</v>
      </c>
      <c r="C402" s="16"/>
      <c r="D402" s="16" t="s">
        <v>160</v>
      </c>
      <c r="E402" s="20" t="s">
        <v>101</v>
      </c>
      <c r="F402" s="16" t="s">
        <v>293</v>
      </c>
      <c r="G402" s="16"/>
      <c r="H402" s="16" t="s">
        <v>293</v>
      </c>
      <c r="I402" s="16" t="s">
        <v>293</v>
      </c>
      <c r="J402" s="16" t="s">
        <v>293</v>
      </c>
      <c r="K402" s="16" t="s">
        <v>293</v>
      </c>
      <c r="L402" s="16" t="s">
        <v>293</v>
      </c>
      <c r="M402" s="16" t="s">
        <v>293</v>
      </c>
      <c r="N402" s="34"/>
      <c r="P402" s="44">
        <f ca="1">IF(ISNUMBER(SEARCH(INDIRECT(CELL("address")),Q402)),MAX($P$1:P401)+1,0)</f>
        <v>0</v>
      </c>
      <c r="Q402" s="46" t="str">
        <f>Table1[[#This Row],[Portico_Specialty]]&amp;"-"&amp;Table1[[#This Row],[Code]]</f>
        <v>Nurse Practitioner: Community Health-363LC1500X</v>
      </c>
      <c r="S402" s="47" t="str">
        <f ca="1">IFERROR(VLOOKUP(ROWS($S$1:S401),$P$2:$Q$918,2,FALSE),"")</f>
        <v/>
      </c>
    </row>
    <row r="403" spans="1:19" x14ac:dyDescent="0.35">
      <c r="A403" s="16" t="s">
        <v>1789</v>
      </c>
      <c r="B403" s="16" t="s">
        <v>1790</v>
      </c>
      <c r="C403" s="16"/>
      <c r="D403" s="16" t="s">
        <v>160</v>
      </c>
      <c r="E403" s="20" t="s">
        <v>101</v>
      </c>
      <c r="F403" s="16" t="s">
        <v>293</v>
      </c>
      <c r="G403" s="16"/>
      <c r="H403" s="16" t="s">
        <v>293</v>
      </c>
      <c r="I403" s="16" t="s">
        <v>293</v>
      </c>
      <c r="J403" s="16" t="s">
        <v>293</v>
      </c>
      <c r="K403" s="16" t="s">
        <v>293</v>
      </c>
      <c r="L403" s="16" t="s">
        <v>293</v>
      </c>
      <c r="M403" s="16" t="s">
        <v>293</v>
      </c>
      <c r="N403" s="34"/>
      <c r="P403" s="44">
        <f ca="1">IF(ISNUMBER(SEARCH(INDIRECT(CELL("address")),Q403)),MAX($P$1:P402)+1,0)</f>
        <v>0</v>
      </c>
      <c r="Q403" s="46" t="str">
        <f>Table1[[#This Row],[Portico_Specialty]]&amp;"-"&amp;Table1[[#This Row],[Code]]</f>
        <v>Nurse Practitioner: Critical Care Medicine-363LC0200X</v>
      </c>
      <c r="S403" s="47" t="str">
        <f ca="1">IFERROR(VLOOKUP(ROWS($S$1:S402),$P$2:$Q$918,2,FALSE),"")</f>
        <v/>
      </c>
    </row>
    <row r="404" spans="1:19" x14ac:dyDescent="0.35">
      <c r="A404" s="16" t="s">
        <v>1793</v>
      </c>
      <c r="B404" s="16" t="s">
        <v>1794</v>
      </c>
      <c r="C404" s="16"/>
      <c r="D404" s="16" t="s">
        <v>160</v>
      </c>
      <c r="E404" s="20" t="s">
        <v>101</v>
      </c>
      <c r="F404" s="16" t="s">
        <v>293</v>
      </c>
      <c r="G404" s="16"/>
      <c r="H404" s="16" t="s">
        <v>293</v>
      </c>
      <c r="I404" s="16" t="s">
        <v>293</v>
      </c>
      <c r="J404" s="16" t="s">
        <v>293</v>
      </c>
      <c r="K404" s="16" t="s">
        <v>293</v>
      </c>
      <c r="L404" s="16" t="s">
        <v>293</v>
      </c>
      <c r="M404" s="16" t="s">
        <v>293</v>
      </c>
      <c r="N404" s="34"/>
      <c r="P404" s="44">
        <f ca="1">IF(ISNUMBER(SEARCH(INDIRECT(CELL("address")),Q404)),MAX($P$1:P403)+1,0)</f>
        <v>0</v>
      </c>
      <c r="Q404" s="46" t="str">
        <f>Table1[[#This Row],[Portico_Specialty]]&amp;"-"&amp;Table1[[#This Row],[Code]]</f>
        <v>Nurse Practitioner: Family-363LF0000X</v>
      </c>
      <c r="S404" s="47" t="str">
        <f ca="1">IFERROR(VLOOKUP(ROWS($S$1:S403),$P$2:$Q$918,2,FALSE),"")</f>
        <v/>
      </c>
    </row>
    <row r="405" spans="1:19" x14ac:dyDescent="0.35">
      <c r="A405" s="16" t="s">
        <v>1795</v>
      </c>
      <c r="B405" s="16" t="s">
        <v>1796</v>
      </c>
      <c r="C405" s="16"/>
      <c r="D405" s="16" t="s">
        <v>160</v>
      </c>
      <c r="E405" s="20" t="s">
        <v>101</v>
      </c>
      <c r="F405" s="16" t="s">
        <v>293</v>
      </c>
      <c r="G405" s="16"/>
      <c r="H405" s="16" t="s">
        <v>293</v>
      </c>
      <c r="I405" s="16" t="s">
        <v>293</v>
      </c>
      <c r="J405" s="16" t="s">
        <v>293</v>
      </c>
      <c r="K405" s="16" t="s">
        <v>293</v>
      </c>
      <c r="L405" s="16" t="s">
        <v>293</v>
      </c>
      <c r="M405" s="16" t="s">
        <v>293</v>
      </c>
      <c r="N405" s="34"/>
      <c r="P405" s="44">
        <f ca="1">IF(ISNUMBER(SEARCH(INDIRECT(CELL("address")),Q405)),MAX($P$1:P404)+1,0)</f>
        <v>0</v>
      </c>
      <c r="Q405" s="46" t="str">
        <f>Table1[[#This Row],[Portico_Specialty]]&amp;"-"&amp;Table1[[#This Row],[Code]]</f>
        <v>Nurse Practitioner: Gerontology-363LG0600X</v>
      </c>
      <c r="S405" s="47" t="str">
        <f ca="1">IFERROR(VLOOKUP(ROWS($S$1:S404),$P$2:$Q$918,2,FALSE),"")</f>
        <v/>
      </c>
    </row>
    <row r="406" spans="1:19" x14ac:dyDescent="0.35">
      <c r="A406" s="16" t="s">
        <v>1797</v>
      </c>
      <c r="B406" s="16" t="s">
        <v>1798</v>
      </c>
      <c r="C406" s="16"/>
      <c r="D406" s="16" t="s">
        <v>160</v>
      </c>
      <c r="E406" s="20" t="s">
        <v>101</v>
      </c>
      <c r="F406" s="16" t="s">
        <v>293</v>
      </c>
      <c r="G406" s="16"/>
      <c r="H406" s="16" t="s">
        <v>293</v>
      </c>
      <c r="I406" s="16" t="s">
        <v>293</v>
      </c>
      <c r="J406" s="16" t="s">
        <v>293</v>
      </c>
      <c r="K406" s="16" t="s">
        <v>293</v>
      </c>
      <c r="L406" s="16" t="s">
        <v>293</v>
      </c>
      <c r="M406" s="16" t="s">
        <v>293</v>
      </c>
      <c r="N406" s="34"/>
      <c r="P406" s="44">
        <f ca="1">IF(ISNUMBER(SEARCH(INDIRECT(CELL("address")),Q406)),MAX($P$1:P405)+1,0)</f>
        <v>0</v>
      </c>
      <c r="Q406" s="46" t="str">
        <f>Table1[[#This Row],[Portico_Specialty]]&amp;"-"&amp;Table1[[#This Row],[Code]]</f>
        <v>Nurse Practitioner: Neonatal-363LN0000X</v>
      </c>
      <c r="S406" s="47" t="str">
        <f ca="1">IFERROR(VLOOKUP(ROWS($S$1:S405),$P$2:$Q$918,2,FALSE),"")</f>
        <v/>
      </c>
    </row>
    <row r="407" spans="1:19" x14ac:dyDescent="0.35">
      <c r="A407" s="16" t="s">
        <v>1799</v>
      </c>
      <c r="B407" s="16" t="s">
        <v>1800</v>
      </c>
      <c r="C407" s="16"/>
      <c r="D407" s="16" t="s">
        <v>160</v>
      </c>
      <c r="E407" s="20" t="s">
        <v>101</v>
      </c>
      <c r="F407" s="16" t="s">
        <v>293</v>
      </c>
      <c r="G407" s="16"/>
      <c r="H407" s="16" t="s">
        <v>1801</v>
      </c>
      <c r="I407" s="16" t="s">
        <v>293</v>
      </c>
      <c r="J407" s="16" t="s">
        <v>293</v>
      </c>
      <c r="K407" s="16" t="s">
        <v>1801</v>
      </c>
      <c r="L407" s="16" t="s">
        <v>293</v>
      </c>
      <c r="M407" s="16" t="s">
        <v>293</v>
      </c>
      <c r="N407" s="34"/>
      <c r="P407" s="44">
        <f ca="1">IF(ISNUMBER(SEARCH(INDIRECT(CELL("address")),Q407)),MAX($P$1:P406)+1,0)</f>
        <v>0</v>
      </c>
      <c r="Q407" s="46" t="str">
        <f>Table1[[#This Row],[Portico_Specialty]]&amp;"-"&amp;Table1[[#This Row],[Code]]</f>
        <v>Nurse Practitioner: Neonatal, Critical Care-363LN0005X</v>
      </c>
      <c r="S407" s="47" t="str">
        <f ca="1">IFERROR(VLOOKUP(ROWS($S$1:S406),$P$2:$Q$918,2,FALSE),"")</f>
        <v/>
      </c>
    </row>
    <row r="408" spans="1:19" x14ac:dyDescent="0.35">
      <c r="A408" s="16" t="s">
        <v>1816</v>
      </c>
      <c r="B408" s="16" t="s">
        <v>1817</v>
      </c>
      <c r="C408" s="16"/>
      <c r="D408" s="16" t="s">
        <v>160</v>
      </c>
      <c r="E408" s="20" t="s">
        <v>101</v>
      </c>
      <c r="F408" s="16" t="s">
        <v>293</v>
      </c>
      <c r="G408" s="16"/>
      <c r="H408" s="16" t="s">
        <v>293</v>
      </c>
      <c r="I408" s="16" t="s">
        <v>293</v>
      </c>
      <c r="J408" s="16" t="s">
        <v>293</v>
      </c>
      <c r="K408" s="16" t="s">
        <v>293</v>
      </c>
      <c r="L408" s="16" t="s">
        <v>293</v>
      </c>
      <c r="M408" s="16" t="s">
        <v>293</v>
      </c>
      <c r="N408" s="34"/>
      <c r="P408" s="44">
        <f ca="1">IF(ISNUMBER(SEARCH(INDIRECT(CELL("address")),Q408)),MAX($P$1:P407)+1,0)</f>
        <v>0</v>
      </c>
      <c r="Q408" s="46" t="str">
        <f>Table1[[#This Row],[Portico_Specialty]]&amp;"-"&amp;Table1[[#This Row],[Code]]</f>
        <v>Nurse Practitioner: Obstetrics &amp; Gynecology-363LX0001X</v>
      </c>
      <c r="S408" s="47" t="str">
        <f ca="1">IFERROR(VLOOKUP(ROWS($S$1:S407),$P$2:$Q$918,2,FALSE),"")</f>
        <v/>
      </c>
    </row>
    <row r="409" spans="1:19" x14ac:dyDescent="0.35">
      <c r="A409" s="16" t="s">
        <v>1818</v>
      </c>
      <c r="B409" s="16" t="s">
        <v>1819</v>
      </c>
      <c r="C409" s="16"/>
      <c r="D409" s="16" t="s">
        <v>160</v>
      </c>
      <c r="E409" s="20" t="s">
        <v>101</v>
      </c>
      <c r="F409" s="16" t="s">
        <v>293</v>
      </c>
      <c r="G409" s="16"/>
      <c r="H409" s="16" t="s">
        <v>293</v>
      </c>
      <c r="I409" s="16" t="s">
        <v>293</v>
      </c>
      <c r="J409" s="16" t="s">
        <v>293</v>
      </c>
      <c r="K409" s="16" t="s">
        <v>293</v>
      </c>
      <c r="L409" s="16" t="s">
        <v>293</v>
      </c>
      <c r="M409" s="16" t="s">
        <v>293</v>
      </c>
      <c r="N409" s="34"/>
      <c r="P409" s="44">
        <f ca="1">IF(ISNUMBER(SEARCH(INDIRECT(CELL("address")),Q409)),MAX($P$1:P408)+1,0)</f>
        <v>0</v>
      </c>
      <c r="Q409" s="46" t="str">
        <f>Table1[[#This Row],[Portico_Specialty]]&amp;"-"&amp;Table1[[#This Row],[Code]]</f>
        <v>Nurse Practitioner: Occupational Health-363LX0106X</v>
      </c>
      <c r="S409" s="47" t="str">
        <f ca="1">IFERROR(VLOOKUP(ROWS($S$1:S408),$P$2:$Q$918,2,FALSE),"")</f>
        <v/>
      </c>
    </row>
    <row r="410" spans="1:19" x14ac:dyDescent="0.35">
      <c r="A410" s="16" t="s">
        <v>1802</v>
      </c>
      <c r="B410" s="16" t="s">
        <v>1803</v>
      </c>
      <c r="C410" s="16"/>
      <c r="D410" s="16" t="s">
        <v>160</v>
      </c>
      <c r="E410" s="20" t="s">
        <v>101</v>
      </c>
      <c r="F410" s="16" t="s">
        <v>293</v>
      </c>
      <c r="G410" s="16"/>
      <c r="H410" s="16" t="s">
        <v>293</v>
      </c>
      <c r="I410" s="16" t="s">
        <v>293</v>
      </c>
      <c r="J410" s="16" t="s">
        <v>293</v>
      </c>
      <c r="K410" s="16" t="s">
        <v>293</v>
      </c>
      <c r="L410" s="16" t="s">
        <v>293</v>
      </c>
      <c r="M410" s="16" t="s">
        <v>293</v>
      </c>
      <c r="N410" s="34"/>
      <c r="P410" s="44">
        <f ca="1">IF(ISNUMBER(SEARCH(INDIRECT(CELL("address")),Q410)),MAX($P$1:P409)+1,0)</f>
        <v>0</v>
      </c>
      <c r="Q410" s="46" t="str">
        <f>Table1[[#This Row],[Portico_Specialty]]&amp;"-"&amp;Table1[[#This Row],[Code]]</f>
        <v>Nurse Practitioner: Pediatrics-363LP0200X</v>
      </c>
      <c r="S410" s="47" t="str">
        <f ca="1">IFERROR(VLOOKUP(ROWS($S$1:S409),$P$2:$Q$918,2,FALSE),"")</f>
        <v/>
      </c>
    </row>
    <row r="411" spans="1:19" x14ac:dyDescent="0.35">
      <c r="A411" s="16" t="s">
        <v>1804</v>
      </c>
      <c r="B411" s="16" t="s">
        <v>1805</v>
      </c>
      <c r="C411" s="16"/>
      <c r="D411" s="16" t="s">
        <v>160</v>
      </c>
      <c r="E411" s="20" t="s">
        <v>101</v>
      </c>
      <c r="F411" s="16" t="s">
        <v>293</v>
      </c>
      <c r="G411" s="16"/>
      <c r="H411" s="16" t="s">
        <v>293</v>
      </c>
      <c r="I411" s="16" t="s">
        <v>293</v>
      </c>
      <c r="J411" s="16" t="s">
        <v>293</v>
      </c>
      <c r="K411" s="16" t="s">
        <v>293</v>
      </c>
      <c r="L411" s="16" t="s">
        <v>293</v>
      </c>
      <c r="M411" s="16" t="s">
        <v>293</v>
      </c>
      <c r="N411" s="34"/>
      <c r="P411" s="44">
        <f ca="1">IF(ISNUMBER(SEARCH(INDIRECT(CELL("address")),Q411)),MAX($P$1:P410)+1,0)</f>
        <v>0</v>
      </c>
      <c r="Q411" s="46" t="str">
        <f>Table1[[#This Row],[Portico_Specialty]]&amp;"-"&amp;Table1[[#This Row],[Code]]</f>
        <v>Nurse Practitioner: Pediatrics, Critical Care-363LP0222X</v>
      </c>
      <c r="S411" s="47" t="str">
        <f ca="1">IFERROR(VLOOKUP(ROWS($S$1:S410),$P$2:$Q$918,2,FALSE),"")</f>
        <v/>
      </c>
    </row>
    <row r="412" spans="1:19" x14ac:dyDescent="0.35">
      <c r="A412" s="16" t="s">
        <v>1808</v>
      </c>
      <c r="B412" s="16" t="s">
        <v>1809</v>
      </c>
      <c r="C412" s="16"/>
      <c r="D412" s="16" t="s">
        <v>160</v>
      </c>
      <c r="E412" s="20" t="s">
        <v>101</v>
      </c>
      <c r="F412" s="16" t="s">
        <v>293</v>
      </c>
      <c r="G412" s="16"/>
      <c r="H412" s="16" t="s">
        <v>293</v>
      </c>
      <c r="I412" s="16" t="s">
        <v>293</v>
      </c>
      <c r="J412" s="16" t="s">
        <v>293</v>
      </c>
      <c r="K412" s="16" t="s">
        <v>293</v>
      </c>
      <c r="L412" s="16" t="s">
        <v>293</v>
      </c>
      <c r="M412" s="16" t="s">
        <v>293</v>
      </c>
      <c r="N412" s="34"/>
      <c r="P412" s="44">
        <f ca="1">IF(ISNUMBER(SEARCH(INDIRECT(CELL("address")),Q412)),MAX($P$1:P411)+1,0)</f>
        <v>0</v>
      </c>
      <c r="Q412" s="46" t="str">
        <f>Table1[[#This Row],[Portico_Specialty]]&amp;"-"&amp;Table1[[#This Row],[Code]]</f>
        <v>Nurse Practitioner: Perinatal-363LP1700X</v>
      </c>
      <c r="S412" s="47" t="str">
        <f ca="1">IFERROR(VLOOKUP(ROWS($S$1:S411),$P$2:$Q$918,2,FALSE),"")</f>
        <v/>
      </c>
    </row>
    <row r="413" spans="1:19" x14ac:dyDescent="0.35">
      <c r="A413" s="16" t="s">
        <v>1810</v>
      </c>
      <c r="B413" s="16" t="s">
        <v>1811</v>
      </c>
      <c r="C413" s="16"/>
      <c r="D413" s="16" t="s">
        <v>160</v>
      </c>
      <c r="E413" s="20" t="s">
        <v>101</v>
      </c>
      <c r="F413" s="16" t="s">
        <v>293</v>
      </c>
      <c r="G413" s="16"/>
      <c r="H413" s="16" t="s">
        <v>293</v>
      </c>
      <c r="I413" s="16" t="s">
        <v>293</v>
      </c>
      <c r="J413" s="16" t="s">
        <v>293</v>
      </c>
      <c r="K413" s="16" t="s">
        <v>293</v>
      </c>
      <c r="L413" s="16" t="s">
        <v>293</v>
      </c>
      <c r="M413" s="16" t="s">
        <v>293</v>
      </c>
      <c r="N413" s="34"/>
      <c r="P413" s="44">
        <f ca="1">IF(ISNUMBER(SEARCH(INDIRECT(CELL("address")),Q413)),MAX($P$1:P412)+1,0)</f>
        <v>0</v>
      </c>
      <c r="Q413" s="46" t="str">
        <f>Table1[[#This Row],[Portico_Specialty]]&amp;"-"&amp;Table1[[#This Row],[Code]]</f>
        <v>Nurse Practitioner: Primary Care-363LP2300X</v>
      </c>
      <c r="S413" s="47" t="str">
        <f ca="1">IFERROR(VLOOKUP(ROWS($S$1:S412),$P$2:$Q$918,2,FALSE),"")</f>
        <v/>
      </c>
    </row>
    <row r="414" spans="1:19" x14ac:dyDescent="0.35">
      <c r="A414" s="16" t="s">
        <v>1806</v>
      </c>
      <c r="B414" s="16" t="s">
        <v>1807</v>
      </c>
      <c r="C414" s="16"/>
      <c r="D414" s="16" t="s">
        <v>68</v>
      </c>
      <c r="E414" s="20" t="s">
        <v>101</v>
      </c>
      <c r="F414" s="16" t="s">
        <v>293</v>
      </c>
      <c r="G414" s="16"/>
      <c r="H414" s="16" t="s">
        <v>293</v>
      </c>
      <c r="I414" s="16" t="s">
        <v>293</v>
      </c>
      <c r="J414" s="16" t="s">
        <v>293</v>
      </c>
      <c r="K414" s="16" t="s">
        <v>293</v>
      </c>
      <c r="L414" s="16" t="s">
        <v>293</v>
      </c>
      <c r="M414" s="16" t="s">
        <v>293</v>
      </c>
      <c r="N414" s="34"/>
      <c r="P414" s="44">
        <f ca="1">IF(ISNUMBER(SEARCH(INDIRECT(CELL("address")),Q414)),MAX($P$1:P413)+1,0)</f>
        <v>0</v>
      </c>
      <c r="Q414" s="46" t="str">
        <f>Table1[[#This Row],[Portico_Specialty]]&amp;"-"&amp;Table1[[#This Row],[Code]]</f>
        <v>Nurse Practitioner: Psych/Mental Health-363LP0808X</v>
      </c>
      <c r="S414" s="47" t="str">
        <f ca="1">IFERROR(VLOOKUP(ROWS($S$1:S413),$P$2:$Q$918,2,FALSE),"")</f>
        <v/>
      </c>
    </row>
    <row r="415" spans="1:19" x14ac:dyDescent="0.35">
      <c r="A415" s="16" t="s">
        <v>1812</v>
      </c>
      <c r="B415" s="16" t="s">
        <v>1813</v>
      </c>
      <c r="C415" s="16"/>
      <c r="D415" s="16" t="s">
        <v>160</v>
      </c>
      <c r="E415" s="20" t="s">
        <v>101</v>
      </c>
      <c r="F415" s="16" t="s">
        <v>293</v>
      </c>
      <c r="G415" s="16"/>
      <c r="H415" s="16" t="s">
        <v>293</v>
      </c>
      <c r="I415" s="16" t="s">
        <v>293</v>
      </c>
      <c r="J415" s="16" t="s">
        <v>293</v>
      </c>
      <c r="K415" s="16" t="s">
        <v>293</v>
      </c>
      <c r="L415" s="16" t="s">
        <v>293</v>
      </c>
      <c r="M415" s="16" t="s">
        <v>293</v>
      </c>
      <c r="N415" s="34"/>
      <c r="P415" s="44">
        <f ca="1">IF(ISNUMBER(SEARCH(INDIRECT(CELL("address")),Q415)),MAX($P$1:P414)+1,0)</f>
        <v>0</v>
      </c>
      <c r="Q415" s="46" t="str">
        <f>Table1[[#This Row],[Portico_Specialty]]&amp;"-"&amp;Table1[[#This Row],[Code]]</f>
        <v>Nurse Practitioner: School-363LS0200X</v>
      </c>
      <c r="S415" s="47" t="str">
        <f ca="1">IFERROR(VLOOKUP(ROWS($S$1:S414),$P$2:$Q$918,2,FALSE),"")</f>
        <v/>
      </c>
    </row>
    <row r="416" spans="1:19" x14ac:dyDescent="0.35">
      <c r="A416" s="16" t="s">
        <v>1814</v>
      </c>
      <c r="B416" s="16" t="s">
        <v>1815</v>
      </c>
      <c r="C416" s="16"/>
      <c r="D416" s="16" t="s">
        <v>160</v>
      </c>
      <c r="E416" s="20" t="s">
        <v>101</v>
      </c>
      <c r="F416" s="16" t="s">
        <v>293</v>
      </c>
      <c r="G416" s="16"/>
      <c r="H416" s="16" t="s">
        <v>293</v>
      </c>
      <c r="I416" s="16" t="s">
        <v>293</v>
      </c>
      <c r="J416" s="16" t="s">
        <v>293</v>
      </c>
      <c r="K416" s="16" t="s">
        <v>293</v>
      </c>
      <c r="L416" s="16" t="s">
        <v>293</v>
      </c>
      <c r="M416" s="16" t="s">
        <v>293</v>
      </c>
      <c r="N416" s="34"/>
      <c r="P416" s="44">
        <f ca="1">IF(ISNUMBER(SEARCH(INDIRECT(CELL("address")),Q416)),MAX($P$1:P415)+1,0)</f>
        <v>0</v>
      </c>
      <c r="Q416" s="46" t="str">
        <f>Table1[[#This Row],[Portico_Specialty]]&amp;"-"&amp;Table1[[#This Row],[Code]]</f>
        <v>Nurse Practitioner: Womens Health-363LW0102X</v>
      </c>
      <c r="S416" s="47" t="str">
        <f ca="1">IFERROR(VLOOKUP(ROWS($S$1:S415),$P$2:$Q$918,2,FALSE),"")</f>
        <v/>
      </c>
    </row>
    <row r="417" spans="1:19" x14ac:dyDescent="0.35">
      <c r="A417" s="16" t="s">
        <v>1922</v>
      </c>
      <c r="B417" s="16" t="s">
        <v>1923</v>
      </c>
      <c r="C417" s="16"/>
      <c r="D417" s="16" t="s">
        <v>160</v>
      </c>
      <c r="E417" s="18" t="s">
        <v>69</v>
      </c>
      <c r="F417" s="16"/>
      <c r="G417" s="16"/>
      <c r="H417" s="16" t="s">
        <v>192</v>
      </c>
      <c r="I417" s="16" t="s">
        <v>455</v>
      </c>
      <c r="J417" s="16"/>
      <c r="K417" s="16"/>
      <c r="L417" s="16"/>
      <c r="M417" s="16" t="s">
        <v>455</v>
      </c>
      <c r="N417" s="34"/>
      <c r="P417" s="44">
        <f ca="1">IF(ISNUMBER(SEARCH(INDIRECT(CELL("address")),Q417)),MAX($P$1:P416)+1,0)</f>
        <v>0</v>
      </c>
      <c r="Q417" s="46" t="str">
        <f>Table1[[#This Row],[Portico_Specialty]]&amp;"-"&amp;Table1[[#This Row],[Code]]</f>
        <v>Nurses  Aide-376K00000X</v>
      </c>
      <c r="S417" s="47" t="str">
        <f ca="1">IFERROR(VLOOKUP(ROWS($S$1:S416),$P$2:$Q$918,2,FALSE),"")</f>
        <v/>
      </c>
    </row>
    <row r="418" spans="1:19" x14ac:dyDescent="0.35">
      <c r="A418" s="16" t="s">
        <v>1409</v>
      </c>
      <c r="B418" s="16" t="s">
        <v>1410</v>
      </c>
      <c r="C418" s="16"/>
      <c r="D418" s="16" t="s">
        <v>160</v>
      </c>
      <c r="E418" s="18" t="s">
        <v>69</v>
      </c>
      <c r="F418" s="16" t="s">
        <v>435</v>
      </c>
      <c r="G418" s="16"/>
      <c r="H418" s="16" t="s">
        <v>435</v>
      </c>
      <c r="I418" s="16" t="s">
        <v>435</v>
      </c>
      <c r="J418" s="16" t="s">
        <v>435</v>
      </c>
      <c r="K418" s="16" t="s">
        <v>435</v>
      </c>
      <c r="L418" s="16" t="s">
        <v>192</v>
      </c>
      <c r="M418" s="16" t="s">
        <v>435</v>
      </c>
      <c r="N418" s="34"/>
      <c r="P418" s="44">
        <f ca="1">IF(ISNUMBER(SEARCH(INDIRECT(CELL("address")),Q418)),MAX($P$1:P417)+1,0)</f>
        <v>0</v>
      </c>
      <c r="Q418" s="46" t="str">
        <f>Table1[[#This Row],[Portico_Specialty]]&amp;"-"&amp;Table1[[#This Row],[Code]]</f>
        <v>Nursing Care-251J00000X</v>
      </c>
      <c r="S418" s="47" t="str">
        <f ca="1">IFERROR(VLOOKUP(ROWS($S$1:S417),$P$2:$Q$918,2,FALSE),"")</f>
        <v/>
      </c>
    </row>
    <row r="419" spans="1:19" x14ac:dyDescent="0.35">
      <c r="A419" s="16" t="s">
        <v>1650</v>
      </c>
      <c r="B419" s="16" t="s">
        <v>1651</v>
      </c>
      <c r="C419" s="16"/>
      <c r="D419" s="16" t="s">
        <v>160</v>
      </c>
      <c r="E419" s="20" t="s">
        <v>101</v>
      </c>
      <c r="F419" s="16" t="s">
        <v>1636</v>
      </c>
      <c r="G419" s="16"/>
      <c r="H419" s="16" t="s">
        <v>1636</v>
      </c>
      <c r="I419" s="16" t="s">
        <v>1636</v>
      </c>
      <c r="J419" s="16" t="s">
        <v>1636</v>
      </c>
      <c r="K419" s="16" t="s">
        <v>1636</v>
      </c>
      <c r="L419" s="16" t="s">
        <v>1637</v>
      </c>
      <c r="M419" s="16" t="s">
        <v>1636</v>
      </c>
      <c r="N419" s="34"/>
      <c r="P419" s="44">
        <f ca="1">IF(ISNUMBER(SEARCH(INDIRECT(CELL("address")),Q419)),MAX($P$1:P418)+1,0)</f>
        <v>0</v>
      </c>
      <c r="Q419" s="46" t="str">
        <f>Table1[[#This Row],[Portico_Specialty]]&amp;"-"&amp;Table1[[#This Row],[Code]]</f>
        <v>Nursing Facility/Intermediate Care Facility-313M00000X</v>
      </c>
      <c r="S419" s="47" t="str">
        <f ca="1">IFERROR(VLOOKUP(ROWS($S$1:S418),$P$2:$Q$918,2,FALSE),"")</f>
        <v/>
      </c>
    </row>
    <row r="420" spans="1:19" x14ac:dyDescent="0.35">
      <c r="A420" s="16" t="s">
        <v>1918</v>
      </c>
      <c r="B420" s="16" t="s">
        <v>1919</v>
      </c>
      <c r="C420" s="16"/>
      <c r="D420" s="16" t="s">
        <v>160</v>
      </c>
      <c r="E420" s="18" t="s">
        <v>69</v>
      </c>
      <c r="F420" s="16" t="s">
        <v>1636</v>
      </c>
      <c r="G420" s="16"/>
      <c r="H420" s="16" t="s">
        <v>192</v>
      </c>
      <c r="I420" s="16" t="s">
        <v>192</v>
      </c>
      <c r="J420" s="16" t="s">
        <v>1636</v>
      </c>
      <c r="K420" s="16"/>
      <c r="L420" s="16" t="s">
        <v>432</v>
      </c>
      <c r="M420" s="16" t="s">
        <v>192</v>
      </c>
      <c r="N420" s="34"/>
      <c r="P420" s="44">
        <f ca="1">IF(ISNUMBER(SEARCH(INDIRECT(CELL("address")),Q420)),MAX($P$1:P419)+1,0)</f>
        <v>0</v>
      </c>
      <c r="Q420" s="46" t="str">
        <f>Table1[[#This Row],[Portico_Specialty]]&amp;"-"&amp;Table1[[#This Row],[Code]]</f>
        <v>Nursing Home Administrator-376G00000X</v>
      </c>
      <c r="S420" s="47" t="str">
        <f ca="1">IFERROR(VLOOKUP(ROWS($S$1:S419),$P$2:$Q$918,2,FALSE),"")</f>
        <v/>
      </c>
    </row>
    <row r="421" spans="1:19" x14ac:dyDescent="0.35">
      <c r="A421" s="16" t="s">
        <v>229</v>
      </c>
      <c r="B421" s="16" t="s">
        <v>230</v>
      </c>
      <c r="C421" s="16"/>
      <c r="D421" s="16" t="s">
        <v>160</v>
      </c>
      <c r="E421" s="18" t="s">
        <v>69</v>
      </c>
      <c r="F421" s="16" t="s">
        <v>228</v>
      </c>
      <c r="G421" s="16"/>
      <c r="H421" s="16" t="s">
        <v>228</v>
      </c>
      <c r="I421" s="16" t="s">
        <v>228</v>
      </c>
      <c r="J421" s="16" t="s">
        <v>228</v>
      </c>
      <c r="K421" s="16" t="s">
        <v>228</v>
      </c>
      <c r="L421" s="16" t="s">
        <v>231</v>
      </c>
      <c r="M421" s="16" t="s">
        <v>228</v>
      </c>
      <c r="N421" s="34"/>
      <c r="P421" s="44">
        <f ca="1">IF(ISNUMBER(SEARCH(INDIRECT(CELL("address")),Q421)),MAX($P$1:P420)+1,0)</f>
        <v>0</v>
      </c>
      <c r="Q421" s="46" t="str">
        <f>Table1[[#This Row],[Portico_Specialty]]&amp;"-"&amp;Table1[[#This Row],[Code]]</f>
        <v>Nutritionist-133N00000X</v>
      </c>
      <c r="S421" s="47" t="str">
        <f ca="1">IFERROR(VLOOKUP(ROWS($S$1:S420),$P$2:$Q$918,2,FALSE),"")</f>
        <v/>
      </c>
    </row>
    <row r="422" spans="1:19" x14ac:dyDescent="0.35">
      <c r="A422" s="16" t="s">
        <v>232</v>
      </c>
      <c r="B422" s="16" t="s">
        <v>233</v>
      </c>
      <c r="C422" s="16"/>
      <c r="D422" s="16" t="s">
        <v>160</v>
      </c>
      <c r="E422" s="18" t="s">
        <v>69</v>
      </c>
      <c r="F422" s="16" t="s">
        <v>228</v>
      </c>
      <c r="G422" s="16"/>
      <c r="H422" s="16" t="s">
        <v>228</v>
      </c>
      <c r="I422" s="16" t="s">
        <v>228</v>
      </c>
      <c r="J422" s="16" t="s">
        <v>228</v>
      </c>
      <c r="K422" s="16" t="s">
        <v>228</v>
      </c>
      <c r="L422" s="16" t="s">
        <v>231</v>
      </c>
      <c r="M422" s="16" t="s">
        <v>228</v>
      </c>
      <c r="N422" s="34"/>
      <c r="P422" s="44">
        <f ca="1">IF(ISNUMBER(SEARCH(INDIRECT(CELL("address")),Q422)),MAX($P$1:P421)+1,0)</f>
        <v>0</v>
      </c>
      <c r="Q422" s="46" t="str">
        <f>Table1[[#This Row],[Portico_Specialty]]&amp;"-"&amp;Table1[[#This Row],[Code]]</f>
        <v>Nutritionist: Nutrition, Education-133NN1002X</v>
      </c>
      <c r="S422" s="47" t="str">
        <f ca="1">IFERROR(VLOOKUP(ROWS($S$1:S421),$P$2:$Q$918,2,FALSE),"")</f>
        <v/>
      </c>
    </row>
    <row r="423" spans="1:19" x14ac:dyDescent="0.35">
      <c r="A423" s="16" t="s">
        <v>725</v>
      </c>
      <c r="B423" s="16" t="s">
        <v>726</v>
      </c>
      <c r="C423" s="16"/>
      <c r="D423" s="16" t="s">
        <v>160</v>
      </c>
      <c r="E423" s="20" t="s">
        <v>101</v>
      </c>
      <c r="F423" s="16" t="s">
        <v>727</v>
      </c>
      <c r="G423" s="16"/>
      <c r="H423" s="16" t="s">
        <v>727</v>
      </c>
      <c r="I423" s="16" t="s">
        <v>727</v>
      </c>
      <c r="J423" s="16" t="s">
        <v>727</v>
      </c>
      <c r="K423" s="16" t="s">
        <v>727</v>
      </c>
      <c r="L423" s="16" t="s">
        <v>727</v>
      </c>
      <c r="M423" s="16" t="s">
        <v>727</v>
      </c>
      <c r="N423" s="34"/>
      <c r="P423" s="44">
        <f ca="1">IF(ISNUMBER(SEARCH(INDIRECT(CELL("address")),Q423)),MAX($P$1:P422)+1,0)</f>
        <v>0</v>
      </c>
      <c r="Q423" s="46" t="str">
        <f>Table1[[#This Row],[Portico_Specialty]]&amp;"-"&amp;Table1[[#This Row],[Code]]</f>
        <v>Obstetrics &amp; Gynecology-207V00000X</v>
      </c>
      <c r="S423" s="47" t="str">
        <f ca="1">IFERROR(VLOOKUP(ROWS($S$1:S422),$P$2:$Q$918,2,FALSE),"")</f>
        <v/>
      </c>
    </row>
    <row r="424" spans="1:19" x14ac:dyDescent="0.35">
      <c r="A424" s="16" t="s">
        <v>730</v>
      </c>
      <c r="B424" s="16" t="s">
        <v>731</v>
      </c>
      <c r="C424" s="16"/>
      <c r="D424" s="16" t="s">
        <v>160</v>
      </c>
      <c r="E424" s="20" t="s">
        <v>101</v>
      </c>
      <c r="F424" s="16" t="s">
        <v>727</v>
      </c>
      <c r="G424" s="16"/>
      <c r="H424" s="16" t="s">
        <v>727</v>
      </c>
      <c r="I424" s="16" t="s">
        <v>727</v>
      </c>
      <c r="J424" s="16" t="s">
        <v>727</v>
      </c>
      <c r="K424" s="16" t="s">
        <v>727</v>
      </c>
      <c r="L424" s="16" t="s">
        <v>727</v>
      </c>
      <c r="M424" s="16" t="s">
        <v>727</v>
      </c>
      <c r="N424" s="34"/>
      <c r="P424" s="44">
        <f ca="1">IF(ISNUMBER(SEARCH(INDIRECT(CELL("address")),Q424)),MAX($P$1:P423)+1,0)</f>
        <v>0</v>
      </c>
      <c r="Q424" s="46" t="str">
        <f>Table1[[#This Row],[Portico_Specialty]]&amp;"-"&amp;Table1[[#This Row],[Code]]</f>
        <v>Obstetrics &amp; Gynecology: Critical Care Medicine-207VC0200X</v>
      </c>
      <c r="S424" s="47" t="str">
        <f ca="1">IFERROR(VLOOKUP(ROWS($S$1:S423),$P$2:$Q$918,2,FALSE),"")</f>
        <v/>
      </c>
    </row>
    <row r="425" spans="1:19" x14ac:dyDescent="0.35">
      <c r="A425" s="16" t="s">
        <v>745</v>
      </c>
      <c r="B425" s="16" t="s">
        <v>746</v>
      </c>
      <c r="C425" s="16"/>
      <c r="D425" s="16" t="s">
        <v>160</v>
      </c>
      <c r="E425" s="20" t="s">
        <v>101</v>
      </c>
      <c r="F425" s="16" t="s">
        <v>747</v>
      </c>
      <c r="G425" s="16"/>
      <c r="H425" s="16" t="s">
        <v>747</v>
      </c>
      <c r="I425" s="16" t="s">
        <v>747</v>
      </c>
      <c r="J425" s="16" t="s">
        <v>747</v>
      </c>
      <c r="K425" s="16" t="s">
        <v>747</v>
      </c>
      <c r="L425" s="16" t="s">
        <v>747</v>
      </c>
      <c r="M425" s="16" t="s">
        <v>747</v>
      </c>
      <c r="N425" s="34"/>
      <c r="P425" s="44">
        <f ca="1">IF(ISNUMBER(SEARCH(INDIRECT(CELL("address")),Q425)),MAX($P$1:P424)+1,0)</f>
        <v>0</v>
      </c>
      <c r="Q425" s="46" t="str">
        <f>Table1[[#This Row],[Portico_Specialty]]&amp;"-"&amp;Table1[[#This Row],[Code]]</f>
        <v>Obstetrics &amp; Gynecology: Gynecologic Oncology-207VX0201X</v>
      </c>
      <c r="S425" s="47" t="str">
        <f ca="1">IFERROR(VLOOKUP(ROWS($S$1:S424),$P$2:$Q$918,2,FALSE),"")</f>
        <v/>
      </c>
    </row>
    <row r="426" spans="1:19" x14ac:dyDescent="0.35">
      <c r="A426" s="16" t="s">
        <v>736</v>
      </c>
      <c r="B426" s="16" t="s">
        <v>737</v>
      </c>
      <c r="C426" s="16"/>
      <c r="D426" s="16" t="s">
        <v>160</v>
      </c>
      <c r="E426" s="20" t="s">
        <v>101</v>
      </c>
      <c r="F426" s="16" t="s">
        <v>727</v>
      </c>
      <c r="G426" s="16"/>
      <c r="H426" s="16" t="s">
        <v>665</v>
      </c>
      <c r="I426" s="16" t="s">
        <v>727</v>
      </c>
      <c r="J426" s="16" t="s">
        <v>727</v>
      </c>
      <c r="K426" s="16" t="s">
        <v>665</v>
      </c>
      <c r="L426" s="16" t="s">
        <v>727</v>
      </c>
      <c r="M426" s="16" t="s">
        <v>727</v>
      </c>
      <c r="N426" s="34"/>
      <c r="P426" s="44">
        <f ca="1">IF(ISNUMBER(SEARCH(INDIRECT(CELL("address")),Q426)),MAX($P$1:P425)+1,0)</f>
        <v>0</v>
      </c>
      <c r="Q426" s="46" t="str">
        <f>Table1[[#This Row],[Portico_Specialty]]&amp;"-"&amp;Table1[[#This Row],[Code]]</f>
        <v>Obstetrics &amp; Gynecology: Gynecology-207VG0400X</v>
      </c>
      <c r="S426" s="47" t="str">
        <f ca="1">IFERROR(VLOOKUP(ROWS($S$1:S425),$P$2:$Q$918,2,FALSE),"")</f>
        <v/>
      </c>
    </row>
    <row r="427" spans="1:19" ht="29.4" x14ac:dyDescent="0.35">
      <c r="A427" s="16" t="s">
        <v>738</v>
      </c>
      <c r="B427" s="16" t="s">
        <v>739</v>
      </c>
      <c r="C427" s="16"/>
      <c r="D427" s="16" t="s">
        <v>160</v>
      </c>
      <c r="E427" s="20" t="s">
        <v>101</v>
      </c>
      <c r="F427" s="16" t="s">
        <v>727</v>
      </c>
      <c r="G427" s="16"/>
      <c r="H427" s="16" t="s">
        <v>727</v>
      </c>
      <c r="I427" s="16" t="s">
        <v>727</v>
      </c>
      <c r="J427" s="16" t="s">
        <v>727</v>
      </c>
      <c r="K427" s="16" t="s">
        <v>727</v>
      </c>
      <c r="L427" s="16" t="s">
        <v>727</v>
      </c>
      <c r="M427" s="16" t="s">
        <v>727</v>
      </c>
      <c r="N427" s="34"/>
      <c r="P427" s="44">
        <f ca="1">IF(ISNUMBER(SEARCH(INDIRECT(CELL("address")),Q427)),MAX($P$1:P426)+1,0)</f>
        <v>0</v>
      </c>
      <c r="Q427" s="46" t="str">
        <f>Table1[[#This Row],[Portico_Specialty]]&amp;"-"&amp;Table1[[#This Row],[Code]]</f>
        <v>Obstetrics &amp; Gynecology: Hospice and Palliative Medicine-207VH0002X</v>
      </c>
      <c r="S427" s="47" t="str">
        <f ca="1">IFERROR(VLOOKUP(ROWS($S$1:S426),$P$2:$Q$918,2,FALSE),"")</f>
        <v/>
      </c>
    </row>
    <row r="428" spans="1:19" ht="29.4" x14ac:dyDescent="0.35">
      <c r="A428" s="16" t="s">
        <v>740</v>
      </c>
      <c r="B428" s="16" t="s">
        <v>741</v>
      </c>
      <c r="C428" s="16"/>
      <c r="D428" s="16" t="s">
        <v>160</v>
      </c>
      <c r="E428" s="20" t="s">
        <v>101</v>
      </c>
      <c r="F428" s="16" t="s">
        <v>742</v>
      </c>
      <c r="G428" s="16"/>
      <c r="H428" s="16" t="s">
        <v>742</v>
      </c>
      <c r="I428" s="16" t="s">
        <v>727</v>
      </c>
      <c r="J428" s="16" t="s">
        <v>742</v>
      </c>
      <c r="K428" s="16" t="s">
        <v>742</v>
      </c>
      <c r="L428" s="16" t="s">
        <v>727</v>
      </c>
      <c r="M428" s="16" t="s">
        <v>727</v>
      </c>
      <c r="N428" s="34"/>
      <c r="P428" s="44">
        <f ca="1">IF(ISNUMBER(SEARCH(INDIRECT(CELL("address")),Q428)),MAX($P$1:P427)+1,0)</f>
        <v>0</v>
      </c>
      <c r="Q428" s="46" t="str">
        <f>Table1[[#This Row],[Portico_Specialty]]&amp;"-"&amp;Table1[[#This Row],[Code]]</f>
        <v>Obstetrics &amp; Gynecology: Maternal &amp; Fetal Medicine-207VM0101X</v>
      </c>
      <c r="S428" s="47" t="str">
        <f ca="1">IFERROR(VLOOKUP(ROWS($S$1:S427),$P$2:$Q$918,2,FALSE),"")</f>
        <v/>
      </c>
    </row>
    <row r="429" spans="1:19" x14ac:dyDescent="0.35">
      <c r="A429" s="16" t="s">
        <v>728</v>
      </c>
      <c r="B429" s="16" t="s">
        <v>729</v>
      </c>
      <c r="C429" s="16"/>
      <c r="D429" s="16" t="s">
        <v>160</v>
      </c>
      <c r="E429" s="20" t="s">
        <v>101</v>
      </c>
      <c r="F429" s="16" t="s">
        <v>727</v>
      </c>
      <c r="G429" s="16"/>
      <c r="H429" s="16" t="s">
        <v>727</v>
      </c>
      <c r="I429" s="16" t="s">
        <v>727</v>
      </c>
      <c r="J429" s="16" t="s">
        <v>727</v>
      </c>
      <c r="K429" s="16" t="s">
        <v>727</v>
      </c>
      <c r="L429" s="16" t="s">
        <v>727</v>
      </c>
      <c r="M429" s="16" t="s">
        <v>727</v>
      </c>
      <c r="N429" s="34"/>
      <c r="P429" s="44">
        <f ca="1">IF(ISNUMBER(SEARCH(INDIRECT(CELL("address")),Q429)),MAX($P$1:P428)+1,0)</f>
        <v>0</v>
      </c>
      <c r="Q429" s="46" t="str">
        <f>Table1[[#This Row],[Portico_Specialty]]&amp;"-"&amp;Table1[[#This Row],[Code]]</f>
        <v>Obstetrics &amp; Gynecology: Obesity Medicine-207VB0002X</v>
      </c>
      <c r="S429" s="47" t="str">
        <f ca="1">IFERROR(VLOOKUP(ROWS($S$1:S428),$P$2:$Q$918,2,FALSE),"")</f>
        <v/>
      </c>
    </row>
    <row r="430" spans="1:19" x14ac:dyDescent="0.35">
      <c r="A430" s="16" t="s">
        <v>743</v>
      </c>
      <c r="B430" s="16" t="s">
        <v>744</v>
      </c>
      <c r="C430" s="16"/>
      <c r="D430" s="16" t="s">
        <v>160</v>
      </c>
      <c r="E430" s="20" t="s">
        <v>101</v>
      </c>
      <c r="F430" s="16" t="s">
        <v>727</v>
      </c>
      <c r="G430" s="16"/>
      <c r="H430" s="16" t="s">
        <v>727</v>
      </c>
      <c r="I430" s="16" t="s">
        <v>727</v>
      </c>
      <c r="J430" s="16" t="s">
        <v>727</v>
      </c>
      <c r="K430" s="16" t="s">
        <v>727</v>
      </c>
      <c r="L430" s="16" t="s">
        <v>727</v>
      </c>
      <c r="M430" s="16" t="s">
        <v>727</v>
      </c>
      <c r="N430" s="34"/>
      <c r="P430" s="44">
        <f ca="1">IF(ISNUMBER(SEARCH(INDIRECT(CELL("address")),Q430)),MAX($P$1:P429)+1,0)</f>
        <v>0</v>
      </c>
      <c r="Q430" s="46" t="str">
        <f>Table1[[#This Row],[Portico_Specialty]]&amp;"-"&amp;Table1[[#This Row],[Code]]</f>
        <v>Obstetrics &amp; Gynecology: Obstetrics-207VX0000X</v>
      </c>
      <c r="S430" s="47" t="str">
        <f ca="1">IFERROR(VLOOKUP(ROWS($S$1:S429),$P$2:$Q$918,2,FALSE),"")</f>
        <v/>
      </c>
    </row>
    <row r="431" spans="1:19" ht="29.4" x14ac:dyDescent="0.35">
      <c r="A431" s="16" t="s">
        <v>732</v>
      </c>
      <c r="B431" s="16" t="s">
        <v>733</v>
      </c>
      <c r="C431" s="16"/>
      <c r="D431" s="16" t="s">
        <v>160</v>
      </c>
      <c r="E431" s="20" t="s">
        <v>101</v>
      </c>
      <c r="F431" s="16" t="s">
        <v>727</v>
      </c>
      <c r="G431" s="16"/>
      <c r="H431" s="16" t="s">
        <v>727</v>
      </c>
      <c r="I431" s="16" t="s">
        <v>654</v>
      </c>
      <c r="J431" s="16" t="s">
        <v>727</v>
      </c>
      <c r="K431" s="16" t="s">
        <v>727</v>
      </c>
      <c r="L431" s="16" t="s">
        <v>727</v>
      </c>
      <c r="M431" s="16" t="s">
        <v>654</v>
      </c>
      <c r="N431" s="34"/>
      <c r="P431" s="44">
        <f ca="1">IF(ISNUMBER(SEARCH(INDIRECT(CELL("address")),Q431)),MAX($P$1:P430)+1,0)</f>
        <v>0</v>
      </c>
      <c r="Q431" s="46" t="str">
        <f>Table1[[#This Row],[Portico_Specialty]]&amp;"-"&amp;Table1[[#This Row],[Code]]</f>
        <v>Obstetrics &amp; Gynecology: Reproductive Endocrinology-207VE0102X</v>
      </c>
      <c r="S431" s="47" t="str">
        <f ca="1">IFERROR(VLOOKUP(ROWS($S$1:S430),$P$2:$Q$918,2,FALSE),"")</f>
        <v/>
      </c>
    </row>
    <row r="432" spans="1:19" x14ac:dyDescent="0.35">
      <c r="A432" s="16" t="s">
        <v>1149</v>
      </c>
      <c r="B432" s="16" t="s">
        <v>1150</v>
      </c>
      <c r="C432" s="16"/>
      <c r="D432" s="16" t="s">
        <v>160</v>
      </c>
      <c r="E432" s="20" t="s">
        <v>101</v>
      </c>
      <c r="F432" s="16" t="s">
        <v>1085</v>
      </c>
      <c r="G432" s="16"/>
      <c r="H432" s="16" t="s">
        <v>1085</v>
      </c>
      <c r="I432" s="16" t="s">
        <v>1085</v>
      </c>
      <c r="J432" s="16" t="s">
        <v>1085</v>
      </c>
      <c r="K432" s="16" t="s">
        <v>1085</v>
      </c>
      <c r="L432" s="16" t="s">
        <v>1085</v>
      </c>
      <c r="M432" s="16" t="s">
        <v>1085</v>
      </c>
      <c r="N432" s="34"/>
      <c r="P432" s="44">
        <f ca="1">IF(ISNUMBER(SEARCH(INDIRECT(CELL("address")),Q432)),MAX($P$1:P431)+1,0)</f>
        <v>0</v>
      </c>
      <c r="Q432" s="46" t="str">
        <f>Table1[[#This Row],[Portico_Specialty]]&amp;"-"&amp;Table1[[#This Row],[Code]]</f>
        <v>Occupational Therapist-225X00000X</v>
      </c>
      <c r="S432" s="47" t="str">
        <f ca="1">IFERROR(VLOOKUP(ROWS($S$1:S431),$P$2:$Q$918,2,FALSE),"")</f>
        <v/>
      </c>
    </row>
    <row r="433" spans="1:19" ht="29.4" x14ac:dyDescent="0.35">
      <c r="A433" s="16" t="s">
        <v>1173</v>
      </c>
      <c r="B433" s="16" t="s">
        <v>1174</v>
      </c>
      <c r="C433" s="16"/>
      <c r="D433" s="16" t="s">
        <v>160</v>
      </c>
      <c r="E433" s="20" t="s">
        <v>101</v>
      </c>
      <c r="F433" s="16" t="s">
        <v>1085</v>
      </c>
      <c r="G433" s="16"/>
      <c r="H433" s="16" t="s">
        <v>1085</v>
      </c>
      <c r="I433" s="16" t="s">
        <v>1085</v>
      </c>
      <c r="J433" s="16" t="s">
        <v>1085</v>
      </c>
      <c r="K433" s="16" t="s">
        <v>1085</v>
      </c>
      <c r="L433" s="16" t="s">
        <v>1085</v>
      </c>
      <c r="M433" s="16" t="s">
        <v>1085</v>
      </c>
      <c r="N433" s="34"/>
      <c r="P433" s="44">
        <f ca="1">IF(ISNUMBER(SEARCH(INDIRECT(CELL("address")),Q433)),MAX($P$1:P432)+1,0)</f>
        <v>0</v>
      </c>
      <c r="Q433" s="46" t="str">
        <f>Table1[[#This Row],[Portico_Specialty]]&amp;"-"&amp;Table1[[#This Row],[Code]]</f>
        <v>Occupational Therapist: Driving and Community Mobility-225XR0403X</v>
      </c>
      <c r="S433" s="47" t="str">
        <f ca="1">IFERROR(VLOOKUP(ROWS($S$1:S432),$P$2:$Q$918,2,FALSE),"")</f>
        <v/>
      </c>
    </row>
    <row r="434" spans="1:19" ht="29.4" x14ac:dyDescent="0.35">
      <c r="A434" s="16" t="s">
        <v>1151</v>
      </c>
      <c r="B434" s="16" t="s">
        <v>1152</v>
      </c>
      <c r="C434" s="16"/>
      <c r="D434" s="16" t="s">
        <v>160</v>
      </c>
      <c r="E434" s="20" t="s">
        <v>101</v>
      </c>
      <c r="F434" s="16" t="s">
        <v>1085</v>
      </c>
      <c r="G434" s="16"/>
      <c r="H434" s="16" t="s">
        <v>1085</v>
      </c>
      <c r="I434" s="16" t="s">
        <v>1085</v>
      </c>
      <c r="J434" s="16" t="s">
        <v>1085</v>
      </c>
      <c r="K434" s="16" t="s">
        <v>1085</v>
      </c>
      <c r="L434" s="16" t="s">
        <v>1085</v>
      </c>
      <c r="M434" s="16" t="s">
        <v>1085</v>
      </c>
      <c r="N434" s="34"/>
      <c r="P434" s="44">
        <f ca="1">IF(ISNUMBER(SEARCH(INDIRECT(CELL("address")),Q434)),MAX($P$1:P433)+1,0)</f>
        <v>0</v>
      </c>
      <c r="Q434" s="46" t="str">
        <f>Table1[[#This Row],[Portico_Specialty]]&amp;"-"&amp;Table1[[#This Row],[Code]]</f>
        <v>Occupational Therapist: Environmental Modification-225XE0001X</v>
      </c>
      <c r="S434" s="47" t="str">
        <f ca="1">IFERROR(VLOOKUP(ROWS($S$1:S433),$P$2:$Q$918,2,FALSE),"")</f>
        <v/>
      </c>
    </row>
    <row r="435" spans="1:19" x14ac:dyDescent="0.35">
      <c r="A435" s="16" t="s">
        <v>1153</v>
      </c>
      <c r="B435" s="16" t="s">
        <v>1154</v>
      </c>
      <c r="C435" s="16"/>
      <c r="D435" s="16" t="s">
        <v>160</v>
      </c>
      <c r="E435" s="20" t="s">
        <v>101</v>
      </c>
      <c r="F435" s="16" t="s">
        <v>1085</v>
      </c>
      <c r="G435" s="16"/>
      <c r="H435" s="16" t="s">
        <v>1085</v>
      </c>
      <c r="I435" s="16" t="s">
        <v>1085</v>
      </c>
      <c r="J435" s="16" t="s">
        <v>1085</v>
      </c>
      <c r="K435" s="16" t="s">
        <v>1085</v>
      </c>
      <c r="L435" s="16" t="s">
        <v>1085</v>
      </c>
      <c r="M435" s="16" t="s">
        <v>1085</v>
      </c>
      <c r="N435" s="34"/>
      <c r="P435" s="44">
        <f ca="1">IF(ISNUMBER(SEARCH(INDIRECT(CELL("address")),Q435)),MAX($P$1:P434)+1,0)</f>
        <v>0</v>
      </c>
      <c r="Q435" s="46" t="str">
        <f>Table1[[#This Row],[Portico_Specialty]]&amp;"-"&amp;Table1[[#This Row],[Code]]</f>
        <v>Occupational Therapist: Ergonomics-225XE1200X</v>
      </c>
      <c r="S435" s="47" t="str">
        <f ca="1">IFERROR(VLOOKUP(ROWS($S$1:S434),$P$2:$Q$918,2,FALSE),"")</f>
        <v/>
      </c>
    </row>
    <row r="436" spans="1:19" ht="29.4" x14ac:dyDescent="0.35">
      <c r="A436" s="16" t="s">
        <v>1155</v>
      </c>
      <c r="B436" s="16" t="s">
        <v>1156</v>
      </c>
      <c r="C436" s="16"/>
      <c r="D436" s="16" t="s">
        <v>160</v>
      </c>
      <c r="E436" s="20" t="s">
        <v>101</v>
      </c>
      <c r="F436" s="16" t="s">
        <v>1085</v>
      </c>
      <c r="G436" s="16"/>
      <c r="H436" s="16" t="s">
        <v>1085</v>
      </c>
      <c r="I436" s="16" t="s">
        <v>1085</v>
      </c>
      <c r="J436" s="16" t="s">
        <v>1085</v>
      </c>
      <c r="K436" s="16" t="s">
        <v>1085</v>
      </c>
      <c r="L436" s="16" t="s">
        <v>1085</v>
      </c>
      <c r="M436" s="16" t="s">
        <v>1085</v>
      </c>
      <c r="N436" s="34"/>
      <c r="P436" s="44">
        <f ca="1">IF(ISNUMBER(SEARCH(INDIRECT(CELL("address")),Q436)),MAX($P$1:P435)+1,0)</f>
        <v>0</v>
      </c>
      <c r="Q436" s="46" t="str">
        <f>Table1[[#This Row],[Portico_Specialty]]&amp;"-"&amp;Table1[[#This Row],[Code]]</f>
        <v>Occupational Therapist: Feeding, Eating &amp; Swallowing-225XF0002X</v>
      </c>
      <c r="S436" s="47" t="str">
        <f ca="1">IFERROR(VLOOKUP(ROWS($S$1:S435),$P$2:$Q$918,2,FALSE),"")</f>
        <v/>
      </c>
    </row>
    <row r="437" spans="1:19" x14ac:dyDescent="0.35">
      <c r="A437" s="16" t="s">
        <v>1157</v>
      </c>
      <c r="B437" s="16" t="s">
        <v>1158</v>
      </c>
      <c r="C437" s="16"/>
      <c r="D437" s="16" t="s">
        <v>160</v>
      </c>
      <c r="E437" s="20" t="s">
        <v>101</v>
      </c>
      <c r="F437" s="16" t="s">
        <v>1085</v>
      </c>
      <c r="G437" s="16"/>
      <c r="H437" s="16" t="s">
        <v>1085</v>
      </c>
      <c r="I437" s="16" t="s">
        <v>1085</v>
      </c>
      <c r="J437" s="16" t="s">
        <v>1085</v>
      </c>
      <c r="K437" s="16" t="s">
        <v>1085</v>
      </c>
      <c r="L437" s="16" t="s">
        <v>1085</v>
      </c>
      <c r="M437" s="16" t="s">
        <v>1085</v>
      </c>
      <c r="N437" s="34"/>
      <c r="P437" s="44">
        <f ca="1">IF(ISNUMBER(SEARCH(INDIRECT(CELL("address")),Q437)),MAX($P$1:P436)+1,0)</f>
        <v>0</v>
      </c>
      <c r="Q437" s="46" t="str">
        <f>Table1[[#This Row],[Portico_Specialty]]&amp;"-"&amp;Table1[[#This Row],[Code]]</f>
        <v>Occupational Therapist: Gerontology-225XG0600X</v>
      </c>
      <c r="S437" s="47" t="str">
        <f ca="1">IFERROR(VLOOKUP(ROWS($S$1:S436),$P$2:$Q$918,2,FALSE),"")</f>
        <v/>
      </c>
    </row>
    <row r="438" spans="1:19" x14ac:dyDescent="0.35">
      <c r="A438" s="16" t="s">
        <v>1159</v>
      </c>
      <c r="B438" s="16" t="s">
        <v>1160</v>
      </c>
      <c r="C438" s="16"/>
      <c r="D438" s="16" t="s">
        <v>160</v>
      </c>
      <c r="E438" s="20" t="s">
        <v>101</v>
      </c>
      <c r="F438" s="16" t="s">
        <v>1085</v>
      </c>
      <c r="G438" s="16"/>
      <c r="H438" s="16" t="s">
        <v>1085</v>
      </c>
      <c r="I438" s="16" t="s">
        <v>1085</v>
      </c>
      <c r="J438" s="16" t="s">
        <v>1085</v>
      </c>
      <c r="K438" s="16" t="s">
        <v>1085</v>
      </c>
      <c r="L438" s="16" t="s">
        <v>1085</v>
      </c>
      <c r="M438" s="16" t="s">
        <v>1085</v>
      </c>
      <c r="N438" s="34"/>
      <c r="P438" s="44">
        <f ca="1">IF(ISNUMBER(SEARCH(INDIRECT(CELL("address")),Q438)),MAX($P$1:P437)+1,0)</f>
        <v>0</v>
      </c>
      <c r="Q438" s="46" t="str">
        <f>Table1[[#This Row],[Portico_Specialty]]&amp;"-"&amp;Table1[[#This Row],[Code]]</f>
        <v>Occupational Therapist: Hand-225XH1200X</v>
      </c>
      <c r="S438" s="47" t="str">
        <f ca="1">IFERROR(VLOOKUP(ROWS($S$1:S437),$P$2:$Q$918,2,FALSE),"")</f>
        <v/>
      </c>
    </row>
    <row r="439" spans="1:19" x14ac:dyDescent="0.35">
      <c r="A439" s="16" t="s">
        <v>1161</v>
      </c>
      <c r="B439" s="16" t="s">
        <v>1162</v>
      </c>
      <c r="C439" s="16"/>
      <c r="D439" s="16" t="s">
        <v>160</v>
      </c>
      <c r="E439" s="20" t="s">
        <v>101</v>
      </c>
      <c r="F439" s="16" t="s">
        <v>1085</v>
      </c>
      <c r="G439" s="16"/>
      <c r="H439" s="16" t="s">
        <v>1085</v>
      </c>
      <c r="I439" s="16" t="s">
        <v>1085</v>
      </c>
      <c r="J439" s="16" t="s">
        <v>1085</v>
      </c>
      <c r="K439" s="16" t="s">
        <v>1085</v>
      </c>
      <c r="L439" s="16" t="s">
        <v>1085</v>
      </c>
      <c r="M439" s="16" t="s">
        <v>1085</v>
      </c>
      <c r="N439" s="34"/>
      <c r="P439" s="44">
        <f ca="1">IF(ISNUMBER(SEARCH(INDIRECT(CELL("address")),Q439)),MAX($P$1:P438)+1,0)</f>
        <v>0</v>
      </c>
      <c r="Q439" s="46" t="str">
        <f>Table1[[#This Row],[Portico_Specialty]]&amp;"-"&amp;Table1[[#This Row],[Code]]</f>
        <v>Occupational Therapist: Human Factors-225XH1300X</v>
      </c>
      <c r="S439" s="47" t="str">
        <f ca="1">IFERROR(VLOOKUP(ROWS($S$1:S438),$P$2:$Q$918,2,FALSE),"")</f>
        <v/>
      </c>
    </row>
    <row r="440" spans="1:19" x14ac:dyDescent="0.35">
      <c r="A440" s="16" t="s">
        <v>1163</v>
      </c>
      <c r="B440" s="16" t="s">
        <v>1164</v>
      </c>
      <c r="C440" s="16"/>
      <c r="D440" s="16" t="s">
        <v>160</v>
      </c>
      <c r="E440" s="20" t="s">
        <v>101</v>
      </c>
      <c r="F440" s="16" t="s">
        <v>1085</v>
      </c>
      <c r="G440" s="16"/>
      <c r="H440" s="16" t="s">
        <v>1085</v>
      </c>
      <c r="I440" s="16" t="s">
        <v>1085</v>
      </c>
      <c r="J440" s="16" t="s">
        <v>1085</v>
      </c>
      <c r="K440" s="16" t="s">
        <v>1085</v>
      </c>
      <c r="L440" s="16" t="s">
        <v>1085</v>
      </c>
      <c r="M440" s="16" t="s">
        <v>1085</v>
      </c>
      <c r="N440" s="34"/>
      <c r="P440" s="44">
        <f ca="1">IF(ISNUMBER(SEARCH(INDIRECT(CELL("address")),Q440)),MAX($P$1:P439)+1,0)</f>
        <v>0</v>
      </c>
      <c r="Q440" s="46" t="str">
        <f>Table1[[#This Row],[Portico_Specialty]]&amp;"-"&amp;Table1[[#This Row],[Code]]</f>
        <v>Occupational Therapist: Low Vision-225XL0004X</v>
      </c>
      <c r="S440" s="47" t="str">
        <f ca="1">IFERROR(VLOOKUP(ROWS($S$1:S439),$P$2:$Q$918,2,FALSE),"")</f>
        <v/>
      </c>
    </row>
    <row r="441" spans="1:19" x14ac:dyDescent="0.35">
      <c r="A441" s="16" t="s">
        <v>1165</v>
      </c>
      <c r="B441" s="16" t="s">
        <v>1166</v>
      </c>
      <c r="C441" s="16"/>
      <c r="D441" s="16" t="s">
        <v>160</v>
      </c>
      <c r="E441" s="20" t="s">
        <v>101</v>
      </c>
      <c r="F441" s="16" t="s">
        <v>1085</v>
      </c>
      <c r="G441" s="16"/>
      <c r="H441" s="16" t="s">
        <v>1085</v>
      </c>
      <c r="I441" s="16" t="s">
        <v>1085</v>
      </c>
      <c r="J441" s="16" t="s">
        <v>1085</v>
      </c>
      <c r="K441" s="16" t="s">
        <v>1085</v>
      </c>
      <c r="L441" s="16" t="s">
        <v>1085</v>
      </c>
      <c r="M441" s="16" t="s">
        <v>1085</v>
      </c>
      <c r="N441" s="34"/>
      <c r="P441" s="44">
        <f ca="1">IF(ISNUMBER(SEARCH(INDIRECT(CELL("address")),Q441)),MAX($P$1:P440)+1,0)</f>
        <v>0</v>
      </c>
      <c r="Q441" s="46" t="str">
        <f>Table1[[#This Row],[Portico_Specialty]]&amp;"-"&amp;Table1[[#This Row],[Code]]</f>
        <v>Occupational Therapist: Mental Health-225XM0800X</v>
      </c>
      <c r="S441" s="47" t="str">
        <f ca="1">IFERROR(VLOOKUP(ROWS($S$1:S440),$P$2:$Q$918,2,FALSE),"")</f>
        <v/>
      </c>
    </row>
    <row r="442" spans="1:19" x14ac:dyDescent="0.35">
      <c r="A442" s="16" t="s">
        <v>1167</v>
      </c>
      <c r="B442" s="16" t="s">
        <v>1168</v>
      </c>
      <c r="C442" s="16"/>
      <c r="D442" s="16" t="s">
        <v>160</v>
      </c>
      <c r="E442" s="20" t="s">
        <v>101</v>
      </c>
      <c r="F442" s="16" t="s">
        <v>1085</v>
      </c>
      <c r="G442" s="16"/>
      <c r="H442" s="16" t="s">
        <v>1085</v>
      </c>
      <c r="I442" s="16" t="s">
        <v>1085</v>
      </c>
      <c r="J442" s="16" t="s">
        <v>1085</v>
      </c>
      <c r="K442" s="16" t="s">
        <v>1085</v>
      </c>
      <c r="L442" s="16" t="s">
        <v>1085</v>
      </c>
      <c r="M442" s="16" t="s">
        <v>1085</v>
      </c>
      <c r="N442" s="34"/>
      <c r="P442" s="44">
        <f ca="1">IF(ISNUMBER(SEARCH(INDIRECT(CELL("address")),Q442)),MAX($P$1:P441)+1,0)</f>
        <v>0</v>
      </c>
      <c r="Q442" s="46" t="str">
        <f>Table1[[#This Row],[Portico_Specialty]]&amp;"-"&amp;Table1[[#This Row],[Code]]</f>
        <v>Occupational Therapist: Neurorehabilitation-225XN1300X</v>
      </c>
      <c r="S442" s="47" t="str">
        <f ca="1">IFERROR(VLOOKUP(ROWS($S$1:S441),$P$2:$Q$918,2,FALSE),"")</f>
        <v/>
      </c>
    </row>
    <row r="443" spans="1:19" x14ac:dyDescent="0.35">
      <c r="A443" s="16" t="s">
        <v>1171</v>
      </c>
      <c r="B443" s="16" t="s">
        <v>1172</v>
      </c>
      <c r="C443" s="16"/>
      <c r="D443" s="16" t="s">
        <v>160</v>
      </c>
      <c r="E443" s="20" t="s">
        <v>101</v>
      </c>
      <c r="F443" s="16" t="s">
        <v>1085</v>
      </c>
      <c r="G443" s="16"/>
      <c r="H443" s="16" t="s">
        <v>1085</v>
      </c>
      <c r="I443" s="16" t="s">
        <v>1085</v>
      </c>
      <c r="J443" s="16" t="s">
        <v>1085</v>
      </c>
      <c r="K443" s="16" t="s">
        <v>1085</v>
      </c>
      <c r="L443" s="16" t="s">
        <v>1085</v>
      </c>
      <c r="M443" s="16" t="s">
        <v>1085</v>
      </c>
      <c r="N443" s="34"/>
      <c r="P443" s="44">
        <f ca="1">IF(ISNUMBER(SEARCH(INDIRECT(CELL("address")),Q443)),MAX($P$1:P442)+1,0)</f>
        <v>0</v>
      </c>
      <c r="Q443" s="46" t="str">
        <f>Table1[[#This Row],[Portico_Specialty]]&amp;"-"&amp;Table1[[#This Row],[Code]]</f>
        <v>Occupational Therapist: Pediatrics-225XP0200X</v>
      </c>
      <c r="S443" s="47" t="str">
        <f ca="1">IFERROR(VLOOKUP(ROWS($S$1:S442),$P$2:$Q$918,2,FALSE),"")</f>
        <v/>
      </c>
    </row>
    <row r="444" spans="1:19" x14ac:dyDescent="0.35">
      <c r="A444" s="16" t="s">
        <v>1169</v>
      </c>
      <c r="B444" s="16" t="s">
        <v>1170</v>
      </c>
      <c r="C444" s="16"/>
      <c r="D444" s="16" t="s">
        <v>160</v>
      </c>
      <c r="E444" s="20" t="s">
        <v>101</v>
      </c>
      <c r="F444" s="16" t="s">
        <v>1085</v>
      </c>
      <c r="G444" s="16"/>
      <c r="H444" s="16" t="s">
        <v>1085</v>
      </c>
      <c r="I444" s="16" t="s">
        <v>1085</v>
      </c>
      <c r="J444" s="16" t="s">
        <v>1085</v>
      </c>
      <c r="K444" s="16" t="s">
        <v>1085</v>
      </c>
      <c r="L444" s="16" t="s">
        <v>1085</v>
      </c>
      <c r="M444" s="16" t="s">
        <v>1085</v>
      </c>
      <c r="N444" s="34"/>
      <c r="P444" s="44">
        <f ca="1">IF(ISNUMBER(SEARCH(INDIRECT(CELL("address")),Q444)),MAX($P$1:P443)+1,0)</f>
        <v>0</v>
      </c>
      <c r="Q444" s="46" t="str">
        <f>Table1[[#This Row],[Portico_Specialty]]&amp;"-"&amp;Table1[[#This Row],[Code]]</f>
        <v>Occupational Therapist: Physical Rehabilitation-225XP0019X</v>
      </c>
      <c r="S444" s="47" t="str">
        <f ca="1">IFERROR(VLOOKUP(ROWS($S$1:S443),$P$2:$Q$918,2,FALSE),"")</f>
        <v/>
      </c>
    </row>
    <row r="445" spans="1:19" x14ac:dyDescent="0.35">
      <c r="A445" s="16" t="s">
        <v>1083</v>
      </c>
      <c r="B445" s="16" t="s">
        <v>1084</v>
      </c>
      <c r="C445" s="16"/>
      <c r="D445" s="16" t="s">
        <v>160</v>
      </c>
      <c r="E445" s="18" t="s">
        <v>69</v>
      </c>
      <c r="F445" s="16" t="s">
        <v>1085</v>
      </c>
      <c r="G445" s="16"/>
      <c r="H445" s="16" t="s">
        <v>192</v>
      </c>
      <c r="I445" s="16" t="s">
        <v>1085</v>
      </c>
      <c r="J445" s="16" t="s">
        <v>1066</v>
      </c>
      <c r="K445" s="16"/>
      <c r="L445" s="16"/>
      <c r="M445" s="16" t="s">
        <v>1085</v>
      </c>
      <c r="N445" s="34"/>
      <c r="P445" s="44">
        <f ca="1">IF(ISNUMBER(SEARCH(INDIRECT(CELL("address")),Q445)),MAX($P$1:P444)+1,0)</f>
        <v>0</v>
      </c>
      <c r="Q445" s="46" t="str">
        <f>Table1[[#This Row],[Portico_Specialty]]&amp;"-"&amp;Table1[[#This Row],[Code]]</f>
        <v>Occupational Therapy Assistant-224Z00000X</v>
      </c>
      <c r="S445" s="47" t="str">
        <f ca="1">IFERROR(VLOOKUP(ROWS($S$1:S444),$P$2:$Q$918,2,FALSE),"")</f>
        <v/>
      </c>
    </row>
    <row r="446" spans="1:19" ht="29.4" x14ac:dyDescent="0.35">
      <c r="A446" s="16" t="s">
        <v>1092</v>
      </c>
      <c r="B446" s="16" t="s">
        <v>1093</v>
      </c>
      <c r="C446" s="16"/>
      <c r="D446" s="16" t="s">
        <v>160</v>
      </c>
      <c r="E446" s="18" t="s">
        <v>69</v>
      </c>
      <c r="F446" s="16" t="s">
        <v>1085</v>
      </c>
      <c r="G446" s="16"/>
      <c r="H446" s="16" t="s">
        <v>192</v>
      </c>
      <c r="I446" s="16" t="s">
        <v>1085</v>
      </c>
      <c r="J446" s="16"/>
      <c r="K446" s="16"/>
      <c r="L446" s="16"/>
      <c r="M446" s="16" t="s">
        <v>1085</v>
      </c>
      <c r="N446" s="34"/>
      <c r="P446" s="44">
        <f ca="1">IF(ISNUMBER(SEARCH(INDIRECT(CELL("address")),Q446)),MAX($P$1:P445)+1,0)</f>
        <v>0</v>
      </c>
      <c r="Q446" s="46" t="str">
        <f>Table1[[#This Row],[Portico_Specialty]]&amp;"-"&amp;Table1[[#This Row],[Code]]</f>
        <v>Occupational Therapy Assistant: Driving and Community Mobility-224ZR0403X</v>
      </c>
      <c r="S446" s="47" t="str">
        <f ca="1">IFERROR(VLOOKUP(ROWS($S$1:S445),$P$2:$Q$918,2,FALSE),"")</f>
        <v/>
      </c>
    </row>
    <row r="447" spans="1:19" ht="29.4" x14ac:dyDescent="0.35">
      <c r="A447" s="16" t="s">
        <v>1086</v>
      </c>
      <c r="B447" s="16" t="s">
        <v>1087</v>
      </c>
      <c r="C447" s="16"/>
      <c r="D447" s="16" t="s">
        <v>160</v>
      </c>
      <c r="E447" s="18" t="s">
        <v>69</v>
      </c>
      <c r="F447" s="16" t="s">
        <v>1085</v>
      </c>
      <c r="G447" s="16"/>
      <c r="H447" s="16" t="s">
        <v>192</v>
      </c>
      <c r="I447" s="16" t="s">
        <v>1085</v>
      </c>
      <c r="J447" s="16"/>
      <c r="K447" s="16"/>
      <c r="L447" s="16"/>
      <c r="M447" s="16" t="s">
        <v>1085</v>
      </c>
      <c r="N447" s="34"/>
      <c r="P447" s="44">
        <f ca="1">IF(ISNUMBER(SEARCH(INDIRECT(CELL("address")),Q447)),MAX($P$1:P446)+1,0)</f>
        <v>0</v>
      </c>
      <c r="Q447" s="46" t="str">
        <f>Table1[[#This Row],[Portico_Specialty]]&amp;"-"&amp;Table1[[#This Row],[Code]]</f>
        <v>Occupational Therapy Assistant: Environmental Modification-224ZE0001X</v>
      </c>
      <c r="S447" s="47" t="str">
        <f ca="1">IFERROR(VLOOKUP(ROWS($S$1:S446),$P$2:$Q$918,2,FALSE),"")</f>
        <v/>
      </c>
    </row>
    <row r="448" spans="1:19" ht="29.4" x14ac:dyDescent="0.35">
      <c r="A448" s="16" t="s">
        <v>1088</v>
      </c>
      <c r="B448" s="16" t="s">
        <v>1089</v>
      </c>
      <c r="C448" s="16"/>
      <c r="D448" s="16" t="s">
        <v>160</v>
      </c>
      <c r="E448" s="18" t="s">
        <v>69</v>
      </c>
      <c r="F448" s="16" t="s">
        <v>1085</v>
      </c>
      <c r="G448" s="16"/>
      <c r="H448" s="16" t="s">
        <v>192</v>
      </c>
      <c r="I448" s="16" t="s">
        <v>1085</v>
      </c>
      <c r="J448" s="16"/>
      <c r="K448" s="16"/>
      <c r="L448" s="16"/>
      <c r="M448" s="16" t="s">
        <v>1085</v>
      </c>
      <c r="N448" s="34"/>
      <c r="P448" s="44">
        <f ca="1">IF(ISNUMBER(SEARCH(INDIRECT(CELL("address")),Q448)),MAX($P$1:P447)+1,0)</f>
        <v>0</v>
      </c>
      <c r="Q448" s="46" t="str">
        <f>Table1[[#This Row],[Portico_Specialty]]&amp;"-"&amp;Table1[[#This Row],[Code]]</f>
        <v>Occupational Therapy Assistant: Feeding, Eating &amp; Swallowing-224ZF0002X</v>
      </c>
      <c r="S448" s="47" t="str">
        <f ca="1">IFERROR(VLOOKUP(ROWS($S$1:S447),$P$2:$Q$918,2,FALSE),"")</f>
        <v/>
      </c>
    </row>
    <row r="449" spans="1:19" x14ac:dyDescent="0.35">
      <c r="A449" s="16" t="s">
        <v>1090</v>
      </c>
      <c r="B449" s="16" t="s">
        <v>1091</v>
      </c>
      <c r="C449" s="16"/>
      <c r="D449" s="16" t="s">
        <v>160</v>
      </c>
      <c r="E449" s="18" t="s">
        <v>69</v>
      </c>
      <c r="F449" s="16"/>
      <c r="G449" s="16"/>
      <c r="H449" s="16" t="s">
        <v>192</v>
      </c>
      <c r="I449" s="16" t="s">
        <v>1085</v>
      </c>
      <c r="J449" s="16"/>
      <c r="K449" s="16"/>
      <c r="L449" s="16"/>
      <c r="M449" s="16" t="s">
        <v>1085</v>
      </c>
      <c r="N449" s="34"/>
      <c r="P449" s="44">
        <f ca="1">IF(ISNUMBER(SEARCH(INDIRECT(CELL("address")),Q449)),MAX($P$1:P448)+1,0)</f>
        <v>0</v>
      </c>
      <c r="Q449" s="46" t="str">
        <f>Table1[[#This Row],[Portico_Specialty]]&amp;"-"&amp;Table1[[#This Row],[Code]]</f>
        <v>Occupational Therapy Assistant: Low Vision-224ZL0004X</v>
      </c>
      <c r="S449" s="47" t="str">
        <f ca="1">IFERROR(VLOOKUP(ROWS($S$1:S448),$P$2:$Q$918,2,FALSE),"")</f>
        <v/>
      </c>
    </row>
    <row r="450" spans="1:19" x14ac:dyDescent="0.35">
      <c r="A450" s="16" t="s">
        <v>748</v>
      </c>
      <c r="B450" s="16" t="s">
        <v>749</v>
      </c>
      <c r="C450" s="16"/>
      <c r="D450" s="16" t="s">
        <v>160</v>
      </c>
      <c r="E450" s="20" t="s">
        <v>101</v>
      </c>
      <c r="F450" s="16" t="s">
        <v>544</v>
      </c>
      <c r="G450" s="16"/>
      <c r="H450" s="16" t="s">
        <v>544</v>
      </c>
      <c r="I450" s="16" t="s">
        <v>544</v>
      </c>
      <c r="J450" s="16" t="s">
        <v>544</v>
      </c>
      <c r="K450" s="16" t="s">
        <v>544</v>
      </c>
      <c r="L450" s="16" t="s">
        <v>544</v>
      </c>
      <c r="M450" s="16" t="s">
        <v>544</v>
      </c>
      <c r="N450" s="34"/>
      <c r="P450" s="44">
        <f ca="1">IF(ISNUMBER(SEARCH(INDIRECT(CELL("address")),Q450)),MAX($P$1:P449)+1,0)</f>
        <v>0</v>
      </c>
      <c r="Q450" s="46" t="str">
        <f>Table1[[#This Row],[Portico_Specialty]]&amp;"-"&amp;Table1[[#This Row],[Code]]</f>
        <v>Ophthalmology-207W00000X</v>
      </c>
      <c r="S450" s="47" t="str">
        <f ca="1">IFERROR(VLOOKUP(ROWS($S$1:S449),$P$2:$Q$918,2,FALSE),"")</f>
        <v/>
      </c>
    </row>
    <row r="451" spans="1:19" ht="29.4" x14ac:dyDescent="0.35">
      <c r="A451" s="16" t="s">
        <v>762</v>
      </c>
      <c r="B451" s="16" t="s">
        <v>763</v>
      </c>
      <c r="C451" s="16"/>
      <c r="D451" s="16" t="s">
        <v>160</v>
      </c>
      <c r="E451" s="20" t="s">
        <v>101</v>
      </c>
      <c r="F451" s="16"/>
      <c r="G451" s="16"/>
      <c r="H451" s="16" t="s">
        <v>544</v>
      </c>
      <c r="I451" s="16" t="s">
        <v>544</v>
      </c>
      <c r="J451" s="16"/>
      <c r="K451" s="16"/>
      <c r="L451" s="16"/>
      <c r="M451" s="16" t="s">
        <v>544</v>
      </c>
      <c r="N451" s="34"/>
      <c r="P451" s="44">
        <f ca="1">IF(ISNUMBER(SEARCH(INDIRECT(CELL("address")),Q451)),MAX($P$1:P450)+1,0)</f>
        <v>0</v>
      </c>
      <c r="Q451" s="46" t="str">
        <f>Table1[[#This Row],[Portico_Specialty]]&amp;"-"&amp;Table1[[#This Row],[Code]]</f>
        <v>Ophthalmology:  Ophthalmic Plastic and Reconstructive Surgery-207WX0200X</v>
      </c>
      <c r="S451" s="47" t="str">
        <f ca="1">IFERROR(VLOOKUP(ROWS($S$1:S450),$P$2:$Q$918,2,FALSE),"")</f>
        <v/>
      </c>
    </row>
    <row r="452" spans="1:19" ht="29.4" x14ac:dyDescent="0.35">
      <c r="A452" s="16" t="s">
        <v>760</v>
      </c>
      <c r="B452" s="16" t="s">
        <v>761</v>
      </c>
      <c r="C452" s="16"/>
      <c r="D452" s="16" t="s">
        <v>160</v>
      </c>
      <c r="E452" s="20" t="s">
        <v>101</v>
      </c>
      <c r="F452" s="16" t="s">
        <v>544</v>
      </c>
      <c r="G452" s="16"/>
      <c r="H452" s="16" t="s">
        <v>544</v>
      </c>
      <c r="I452" s="16" t="s">
        <v>544</v>
      </c>
      <c r="J452" s="16" t="s">
        <v>544</v>
      </c>
      <c r="K452" s="16" t="s">
        <v>544</v>
      </c>
      <c r="L452" s="16" t="s">
        <v>544</v>
      </c>
      <c r="M452" s="16" t="s">
        <v>544</v>
      </c>
      <c r="N452" s="34"/>
      <c r="P452" s="44">
        <f ca="1">IF(ISNUMBER(SEARCH(INDIRECT(CELL("address")),Q452)),MAX($P$1:P451)+1,0)</f>
        <v>0</v>
      </c>
      <c r="Q452" s="46" t="str">
        <f>Table1[[#This Row],[Portico_Specialty]]&amp;"-"&amp;Table1[[#This Row],[Code]]</f>
        <v>Ophthalmology: Cornea and External Diseases Specialist-207WX0120X</v>
      </c>
      <c r="S452" s="47" t="str">
        <f ca="1">IFERROR(VLOOKUP(ROWS($S$1:S451),$P$2:$Q$918,2,FALSE),"")</f>
        <v/>
      </c>
    </row>
    <row r="453" spans="1:19" x14ac:dyDescent="0.35">
      <c r="A453" s="16" t="s">
        <v>750</v>
      </c>
      <c r="B453" s="16" t="s">
        <v>751</v>
      </c>
      <c r="C453" s="16"/>
      <c r="D453" s="16" t="s">
        <v>160</v>
      </c>
      <c r="E453" s="18" t="s">
        <v>69</v>
      </c>
      <c r="F453" s="16" t="s">
        <v>544</v>
      </c>
      <c r="G453" s="16"/>
      <c r="H453" s="16" t="s">
        <v>544</v>
      </c>
      <c r="I453" s="16" t="s">
        <v>544</v>
      </c>
      <c r="J453" s="16" t="s">
        <v>544</v>
      </c>
      <c r="K453" s="16" t="s">
        <v>544</v>
      </c>
      <c r="L453" s="16" t="s">
        <v>544</v>
      </c>
      <c r="M453" s="16" t="s">
        <v>544</v>
      </c>
      <c r="N453" s="34"/>
      <c r="P453" s="44">
        <f ca="1">IF(ISNUMBER(SEARCH(INDIRECT(CELL("address")),Q453)),MAX($P$1:P452)+1,0)</f>
        <v>0</v>
      </c>
      <c r="Q453" s="46" t="str">
        <f>Table1[[#This Row],[Portico_Specialty]]&amp;"-"&amp;Table1[[#This Row],[Code]]</f>
        <v>Ophthalmology: Glaucoma Specialist-207WX0009X</v>
      </c>
      <c r="S453" s="47" t="str">
        <f ca="1">IFERROR(VLOOKUP(ROWS($S$1:S452),$P$2:$Q$918,2,FALSE),"")</f>
        <v/>
      </c>
    </row>
    <row r="454" spans="1:19" x14ac:dyDescent="0.35">
      <c r="A454" s="16" t="s">
        <v>756</v>
      </c>
      <c r="B454" s="16" t="s">
        <v>757</v>
      </c>
      <c r="C454" s="16"/>
      <c r="D454" s="16" t="s">
        <v>160</v>
      </c>
      <c r="E454" s="20" t="s">
        <v>101</v>
      </c>
      <c r="F454" s="16" t="s">
        <v>544</v>
      </c>
      <c r="G454" s="16"/>
      <c r="H454" s="16" t="s">
        <v>544</v>
      </c>
      <c r="I454" s="16" t="s">
        <v>544</v>
      </c>
      <c r="J454" s="16" t="s">
        <v>544</v>
      </c>
      <c r="K454" s="16" t="s">
        <v>544</v>
      </c>
      <c r="L454" s="16" t="s">
        <v>544</v>
      </c>
      <c r="M454" s="16" t="s">
        <v>544</v>
      </c>
      <c r="N454" s="34"/>
      <c r="P454" s="44">
        <f ca="1">IF(ISNUMBER(SEARCH(INDIRECT(CELL("address")),Q454)),MAX($P$1:P453)+1,0)</f>
        <v>0</v>
      </c>
      <c r="Q454" s="46" t="str">
        <f>Table1[[#This Row],[Portico_Specialty]]&amp;"-"&amp;Table1[[#This Row],[Code]]</f>
        <v>Ophthalmology: Neuro-ophthalmology-207WX0109X</v>
      </c>
      <c r="S454" s="47" t="str">
        <f ca="1">IFERROR(VLOOKUP(ROWS($S$1:S453),$P$2:$Q$918,2,FALSE),"")</f>
        <v/>
      </c>
    </row>
    <row r="455" spans="1:19" ht="29.4" x14ac:dyDescent="0.35">
      <c r="A455" s="16" t="s">
        <v>758</v>
      </c>
      <c r="B455" s="16" t="s">
        <v>759</v>
      </c>
      <c r="C455" s="16"/>
      <c r="D455" s="16" t="s">
        <v>160</v>
      </c>
      <c r="E455" s="20" t="s">
        <v>101</v>
      </c>
      <c r="F455" s="16" t="s">
        <v>544</v>
      </c>
      <c r="G455" s="16"/>
      <c r="H455" s="16" t="s">
        <v>544</v>
      </c>
      <c r="I455" s="16" t="s">
        <v>544</v>
      </c>
      <c r="J455" s="16" t="s">
        <v>544</v>
      </c>
      <c r="K455" s="16" t="s">
        <v>544</v>
      </c>
      <c r="L455" s="16" t="s">
        <v>544</v>
      </c>
      <c r="M455" s="16" t="s">
        <v>544</v>
      </c>
      <c r="N455" s="34"/>
      <c r="P455" s="44">
        <f ca="1">IF(ISNUMBER(SEARCH(INDIRECT(CELL("address")),Q455)),MAX($P$1:P454)+1,0)</f>
        <v>0</v>
      </c>
      <c r="Q455" s="46" t="str">
        <f>Table1[[#This Row],[Portico_Specialty]]&amp;"-"&amp;Table1[[#This Row],[Code]]</f>
        <v>Ophthalmology: Pediatric Ophthalmology and Strabismus Specialist-207WX0110X</v>
      </c>
      <c r="S455" s="47" t="str">
        <f ca="1">IFERROR(VLOOKUP(ROWS($S$1:S454),$P$2:$Q$918,2,FALSE),"")</f>
        <v/>
      </c>
    </row>
    <row r="456" spans="1:19" x14ac:dyDescent="0.35">
      <c r="A456" s="16" t="s">
        <v>752</v>
      </c>
      <c r="B456" s="16" t="s">
        <v>753</v>
      </c>
      <c r="C456" s="16"/>
      <c r="D456" s="16" t="s">
        <v>160</v>
      </c>
      <c r="E456" s="18" t="s">
        <v>69</v>
      </c>
      <c r="F456" s="16" t="s">
        <v>544</v>
      </c>
      <c r="G456" s="16"/>
      <c r="H456" s="16" t="s">
        <v>544</v>
      </c>
      <c r="I456" s="16" t="s">
        <v>544</v>
      </c>
      <c r="J456" s="16" t="s">
        <v>544</v>
      </c>
      <c r="K456" s="16" t="s">
        <v>544</v>
      </c>
      <c r="L456" s="16" t="s">
        <v>544</v>
      </c>
      <c r="M456" s="16" t="s">
        <v>544</v>
      </c>
      <c r="N456" s="34"/>
      <c r="P456" s="44">
        <f ca="1">IF(ISNUMBER(SEARCH(INDIRECT(CELL("address")),Q456)),MAX($P$1:P455)+1,0)</f>
        <v>0</v>
      </c>
      <c r="Q456" s="46" t="str">
        <f>Table1[[#This Row],[Portico_Specialty]]&amp;"-"&amp;Table1[[#This Row],[Code]]</f>
        <v>Ophthalmology: Retina Specialist-207WX0107X</v>
      </c>
      <c r="S456" s="47" t="str">
        <f ca="1">IFERROR(VLOOKUP(ROWS($S$1:S455),$P$2:$Q$918,2,FALSE),"")</f>
        <v/>
      </c>
    </row>
    <row r="457" spans="1:19" ht="29.4" x14ac:dyDescent="0.35">
      <c r="A457" s="16" t="s">
        <v>754</v>
      </c>
      <c r="B457" s="16" t="s">
        <v>755</v>
      </c>
      <c r="C457" s="16"/>
      <c r="D457" s="16" t="s">
        <v>160</v>
      </c>
      <c r="E457" s="18" t="s">
        <v>69</v>
      </c>
      <c r="F457" s="16" t="s">
        <v>544</v>
      </c>
      <c r="G457" s="16"/>
      <c r="H457" s="16" t="s">
        <v>544</v>
      </c>
      <c r="I457" s="16" t="s">
        <v>544</v>
      </c>
      <c r="J457" s="16" t="s">
        <v>544</v>
      </c>
      <c r="K457" s="16" t="s">
        <v>544</v>
      </c>
      <c r="L457" s="16" t="s">
        <v>544</v>
      </c>
      <c r="M457" s="16" t="s">
        <v>544</v>
      </c>
      <c r="N457" s="34"/>
      <c r="P457" s="44">
        <f ca="1">IF(ISNUMBER(SEARCH(INDIRECT(CELL("address")),Q457)),MAX($P$1:P456)+1,0)</f>
        <v>0</v>
      </c>
      <c r="Q457" s="46" t="str">
        <f>Table1[[#This Row],[Portico_Specialty]]&amp;"-"&amp;Table1[[#This Row],[Code]]</f>
        <v>Ophthalmology: Uveitis and Ocular Inflammatory Disease-207WX0108X</v>
      </c>
      <c r="S457" s="47" t="str">
        <f ca="1">IFERROR(VLOOKUP(ROWS($S$1:S456),$P$2:$Q$918,2,FALSE),"")</f>
        <v/>
      </c>
    </row>
    <row r="458" spans="1:19" x14ac:dyDescent="0.35">
      <c r="A458" s="16" t="s">
        <v>253</v>
      </c>
      <c r="B458" s="16" t="s">
        <v>254</v>
      </c>
      <c r="C458" s="16"/>
      <c r="D458" s="16" t="s">
        <v>160</v>
      </c>
      <c r="E458" s="20" t="s">
        <v>101</v>
      </c>
      <c r="F458" s="16" t="s">
        <v>255</v>
      </c>
      <c r="G458" s="16"/>
      <c r="H458" s="16" t="s">
        <v>255</v>
      </c>
      <c r="I458" s="16" t="s">
        <v>255</v>
      </c>
      <c r="J458" s="16" t="s">
        <v>255</v>
      </c>
      <c r="K458" s="16" t="s">
        <v>255</v>
      </c>
      <c r="L458" s="16" t="s">
        <v>255</v>
      </c>
      <c r="M458" s="16" t="s">
        <v>255</v>
      </c>
      <c r="N458" s="34"/>
      <c r="P458" s="44">
        <f ca="1">IF(ISNUMBER(SEARCH(INDIRECT(CELL("address")),Q458)),MAX($P$1:P457)+1,0)</f>
        <v>0</v>
      </c>
      <c r="Q458" s="46" t="str">
        <f>Table1[[#This Row],[Portico_Specialty]]&amp;"-"&amp;Table1[[#This Row],[Code]]</f>
        <v>Optometrist-152W00000X</v>
      </c>
      <c r="S458" s="47" t="str">
        <f ca="1">IFERROR(VLOOKUP(ROWS($S$1:S457),$P$2:$Q$918,2,FALSE),"")</f>
        <v/>
      </c>
    </row>
    <row r="459" spans="1:19" ht="29.4" x14ac:dyDescent="0.35">
      <c r="A459" s="16" t="s">
        <v>256</v>
      </c>
      <c r="B459" s="16" t="s">
        <v>257</v>
      </c>
      <c r="C459" s="16"/>
      <c r="D459" s="16" t="s">
        <v>160</v>
      </c>
      <c r="E459" s="20" t="s">
        <v>101</v>
      </c>
      <c r="F459" s="16" t="s">
        <v>255</v>
      </c>
      <c r="G459" s="16"/>
      <c r="H459" s="16" t="s">
        <v>255</v>
      </c>
      <c r="I459" s="16" t="s">
        <v>255</v>
      </c>
      <c r="J459" s="16" t="s">
        <v>255</v>
      </c>
      <c r="K459" s="16" t="s">
        <v>255</v>
      </c>
      <c r="L459" s="16" t="s">
        <v>255</v>
      </c>
      <c r="M459" s="16" t="s">
        <v>255</v>
      </c>
      <c r="N459" s="34"/>
      <c r="P459" s="44">
        <f ca="1">IF(ISNUMBER(SEARCH(INDIRECT(CELL("address")),Q459)),MAX($P$1:P458)+1,0)</f>
        <v>0</v>
      </c>
      <c r="Q459" s="46" t="str">
        <f>Table1[[#This Row],[Portico_Specialty]]&amp;"-"&amp;Table1[[#This Row],[Code]]</f>
        <v>Optometrist: Corneal and Contact Management-152WC0802X</v>
      </c>
      <c r="S459" s="47" t="str">
        <f ca="1">IFERROR(VLOOKUP(ROWS($S$1:S458),$P$2:$Q$918,2,FALSE),"")</f>
        <v/>
      </c>
    </row>
    <row r="460" spans="1:19" x14ac:dyDescent="0.35">
      <c r="A460" s="16" t="s">
        <v>258</v>
      </c>
      <c r="B460" s="16" t="s">
        <v>259</v>
      </c>
      <c r="C460" s="16"/>
      <c r="D460" s="16" t="s">
        <v>160</v>
      </c>
      <c r="E460" s="20" t="s">
        <v>101</v>
      </c>
      <c r="F460" s="16" t="s">
        <v>255</v>
      </c>
      <c r="G460" s="16"/>
      <c r="H460" s="16" t="s">
        <v>255</v>
      </c>
      <c r="I460" s="16" t="s">
        <v>255</v>
      </c>
      <c r="J460" s="16" t="s">
        <v>255</v>
      </c>
      <c r="K460" s="16" t="s">
        <v>255</v>
      </c>
      <c r="L460" s="16" t="s">
        <v>255</v>
      </c>
      <c r="M460" s="16" t="s">
        <v>255</v>
      </c>
      <c r="N460" s="34"/>
      <c r="P460" s="44">
        <f ca="1">IF(ISNUMBER(SEARCH(INDIRECT(CELL("address")),Q460)),MAX($P$1:P459)+1,0)</f>
        <v>0</v>
      </c>
      <c r="Q460" s="46" t="str">
        <f>Table1[[#This Row],[Portico_Specialty]]&amp;"-"&amp;Table1[[#This Row],[Code]]</f>
        <v>Optometrist: Low Vision Rehabilitation-152WL0500X</v>
      </c>
      <c r="S460" s="47" t="str">
        <f ca="1">IFERROR(VLOOKUP(ROWS($S$1:S459),$P$2:$Q$918,2,FALSE),"")</f>
        <v/>
      </c>
    </row>
    <row r="461" spans="1:19" x14ac:dyDescent="0.35">
      <c r="A461" s="16" t="s">
        <v>266</v>
      </c>
      <c r="B461" s="16" t="s">
        <v>267</v>
      </c>
      <c r="C461" s="16"/>
      <c r="D461" s="16" t="s">
        <v>160</v>
      </c>
      <c r="E461" s="20" t="s">
        <v>101</v>
      </c>
      <c r="F461" s="16" t="s">
        <v>255</v>
      </c>
      <c r="G461" s="16"/>
      <c r="H461" s="16" t="s">
        <v>255</v>
      </c>
      <c r="I461" s="16" t="s">
        <v>255</v>
      </c>
      <c r="J461" s="16" t="s">
        <v>255</v>
      </c>
      <c r="K461" s="16" t="s">
        <v>255</v>
      </c>
      <c r="L461" s="16" t="s">
        <v>255</v>
      </c>
      <c r="M461" s="16" t="s">
        <v>255</v>
      </c>
      <c r="N461" s="34"/>
      <c r="P461" s="44">
        <f ca="1">IF(ISNUMBER(SEARCH(INDIRECT(CELL("address")),Q461)),MAX($P$1:P460)+1,0)</f>
        <v>0</v>
      </c>
      <c r="Q461" s="46" t="str">
        <f>Table1[[#This Row],[Portico_Specialty]]&amp;"-"&amp;Table1[[#This Row],[Code]]</f>
        <v>Optometrist: Occupational Vision-152WX0102X</v>
      </c>
      <c r="S461" s="47" t="str">
        <f ca="1">IFERROR(VLOOKUP(ROWS($S$1:S460),$P$2:$Q$918,2,FALSE),"")</f>
        <v/>
      </c>
    </row>
    <row r="462" spans="1:19" x14ac:dyDescent="0.35">
      <c r="A462" s="16" t="s">
        <v>260</v>
      </c>
      <c r="B462" s="16" t="s">
        <v>261</v>
      </c>
      <c r="C462" s="16"/>
      <c r="D462" s="16" t="s">
        <v>160</v>
      </c>
      <c r="E462" s="20" t="s">
        <v>101</v>
      </c>
      <c r="F462" s="16" t="s">
        <v>255</v>
      </c>
      <c r="G462" s="16"/>
      <c r="H462" s="16" t="s">
        <v>255</v>
      </c>
      <c r="I462" s="16" t="s">
        <v>255</v>
      </c>
      <c r="J462" s="16" t="s">
        <v>255</v>
      </c>
      <c r="K462" s="16" t="s">
        <v>255</v>
      </c>
      <c r="L462" s="16" t="s">
        <v>255</v>
      </c>
      <c r="M462" s="16" t="s">
        <v>255</v>
      </c>
      <c r="N462" s="34"/>
      <c r="P462" s="44">
        <f ca="1">IF(ISNUMBER(SEARCH(INDIRECT(CELL("address")),Q462)),MAX($P$1:P461)+1,0)</f>
        <v>0</v>
      </c>
      <c r="Q462" s="46" t="str">
        <f>Table1[[#This Row],[Portico_Specialty]]&amp;"-"&amp;Table1[[#This Row],[Code]]</f>
        <v>Optometrist: Pediatrics-152WP0200X</v>
      </c>
      <c r="S462" s="47" t="str">
        <f ca="1">IFERROR(VLOOKUP(ROWS($S$1:S461),$P$2:$Q$918,2,FALSE),"")</f>
        <v/>
      </c>
    </row>
    <row r="463" spans="1:19" x14ac:dyDescent="0.35">
      <c r="A463" s="16" t="s">
        <v>262</v>
      </c>
      <c r="B463" s="16" t="s">
        <v>263</v>
      </c>
      <c r="C463" s="16"/>
      <c r="D463" s="16" t="s">
        <v>160</v>
      </c>
      <c r="E463" s="20" t="s">
        <v>101</v>
      </c>
      <c r="F463" s="16" t="s">
        <v>255</v>
      </c>
      <c r="G463" s="16"/>
      <c r="H463" s="16" t="s">
        <v>255</v>
      </c>
      <c r="I463" s="16" t="s">
        <v>255</v>
      </c>
      <c r="J463" s="16" t="s">
        <v>255</v>
      </c>
      <c r="K463" s="16" t="s">
        <v>255</v>
      </c>
      <c r="L463" s="16" t="s">
        <v>255</v>
      </c>
      <c r="M463" s="16" t="s">
        <v>255</v>
      </c>
      <c r="N463" s="34"/>
      <c r="P463" s="44">
        <f ca="1">IF(ISNUMBER(SEARCH(INDIRECT(CELL("address")),Q463)),MAX($P$1:P462)+1,0)</f>
        <v>0</v>
      </c>
      <c r="Q463" s="46" t="str">
        <f>Table1[[#This Row],[Portico_Specialty]]&amp;"-"&amp;Table1[[#This Row],[Code]]</f>
        <v>Optometrist: Sports Vision-152WS0006X</v>
      </c>
      <c r="S463" s="47" t="str">
        <f ca="1">IFERROR(VLOOKUP(ROWS($S$1:S462),$P$2:$Q$918,2,FALSE),"")</f>
        <v/>
      </c>
    </row>
    <row r="464" spans="1:19" x14ac:dyDescent="0.35">
      <c r="A464" s="16" t="s">
        <v>264</v>
      </c>
      <c r="B464" s="16" t="s">
        <v>265</v>
      </c>
      <c r="C464" s="16"/>
      <c r="D464" s="16" t="s">
        <v>160</v>
      </c>
      <c r="E464" s="20" t="s">
        <v>101</v>
      </c>
      <c r="F464" s="16" t="s">
        <v>255</v>
      </c>
      <c r="G464" s="16"/>
      <c r="H464" s="16" t="s">
        <v>255</v>
      </c>
      <c r="I464" s="16" t="s">
        <v>255</v>
      </c>
      <c r="J464" s="16" t="s">
        <v>255</v>
      </c>
      <c r="K464" s="16" t="s">
        <v>255</v>
      </c>
      <c r="L464" s="16" t="s">
        <v>255</v>
      </c>
      <c r="M464" s="16" t="s">
        <v>255</v>
      </c>
      <c r="N464" s="34"/>
      <c r="P464" s="44">
        <f ca="1">IF(ISNUMBER(SEARCH(INDIRECT(CELL("address")),Q464)),MAX($P$1:P463)+1,0)</f>
        <v>0</v>
      </c>
      <c r="Q464" s="46" t="str">
        <f>Table1[[#This Row],[Portico_Specialty]]&amp;"-"&amp;Table1[[#This Row],[Code]]</f>
        <v>Optometrist: Vision Therapy-152WV0400X</v>
      </c>
      <c r="S464" s="47" t="str">
        <f ca="1">IFERROR(VLOOKUP(ROWS($S$1:S463),$P$2:$Q$918,2,FALSE),"")</f>
        <v/>
      </c>
    </row>
    <row r="465" spans="1:19" x14ac:dyDescent="0.35">
      <c r="A465" s="16" t="s">
        <v>552</v>
      </c>
      <c r="B465" s="16" t="s">
        <v>553</v>
      </c>
      <c r="C465" s="16"/>
      <c r="D465" s="16" t="s">
        <v>160</v>
      </c>
      <c r="E465" s="20" t="s">
        <v>101</v>
      </c>
      <c r="F465" s="16" t="s">
        <v>86</v>
      </c>
      <c r="G465" s="16"/>
      <c r="H465" s="16" t="s">
        <v>86</v>
      </c>
      <c r="I465" s="16" t="s">
        <v>187</v>
      </c>
      <c r="J465" s="16" t="s">
        <v>86</v>
      </c>
      <c r="K465" s="16" t="s">
        <v>86</v>
      </c>
      <c r="L465" s="16" t="s">
        <v>86</v>
      </c>
      <c r="M465" s="16" t="s">
        <v>187</v>
      </c>
      <c r="N465" s="34"/>
      <c r="P465" s="44">
        <f ca="1">IF(ISNUMBER(SEARCH(INDIRECT(CELL("address")),Q465)),MAX($P$1:P464)+1,0)</f>
        <v>0</v>
      </c>
      <c r="Q465" s="46" t="str">
        <f>Table1[[#This Row],[Portico_Specialty]]&amp;"-"&amp;Table1[[#This Row],[Code]]</f>
        <v>Oral &amp; Maxillofacial Surgery-204E00000X</v>
      </c>
      <c r="S465" s="47" t="str">
        <f ca="1">IFERROR(VLOOKUP(ROWS($S$1:S464),$P$2:$Q$918,2,FALSE),"")</f>
        <v/>
      </c>
    </row>
    <row r="466" spans="1:19" x14ac:dyDescent="0.35">
      <c r="A466" s="16" t="s">
        <v>220</v>
      </c>
      <c r="B466" s="16" t="s">
        <v>221</v>
      </c>
      <c r="C466" s="16"/>
      <c r="D466" s="16" t="s">
        <v>160</v>
      </c>
      <c r="E466" s="18" t="s">
        <v>69</v>
      </c>
      <c r="F466" s="16"/>
      <c r="G466" s="16"/>
      <c r="H466" s="16" t="s">
        <v>192</v>
      </c>
      <c r="I466" s="16" t="s">
        <v>186</v>
      </c>
      <c r="J466" s="16"/>
      <c r="K466" s="16"/>
      <c r="L466" s="16"/>
      <c r="M466" s="16" t="s">
        <v>186</v>
      </c>
      <c r="N466" s="34"/>
      <c r="P466" s="44">
        <f ca="1">IF(ISNUMBER(SEARCH(INDIRECT(CELL("address")),Q466)),MAX($P$1:P465)+1,0)</f>
        <v>0</v>
      </c>
      <c r="Q466" s="46" t="str">
        <f>Table1[[#This Row],[Portico_Specialty]]&amp;"-"&amp;Table1[[#This Row],[Code]]</f>
        <v>Oral Medicinist: Dental Providers-125Q00000X</v>
      </c>
      <c r="S466" s="47" t="str">
        <f ca="1">IFERROR(VLOOKUP(ROWS($S$1:S465),$P$2:$Q$918,2,FALSE),"")</f>
        <v/>
      </c>
    </row>
    <row r="467" spans="1:19" x14ac:dyDescent="0.35">
      <c r="A467" s="16" t="s">
        <v>1740</v>
      </c>
      <c r="B467" s="16" t="s">
        <v>1741</v>
      </c>
      <c r="C467" s="16"/>
      <c r="D467" s="16" t="s">
        <v>160</v>
      </c>
      <c r="E467" s="20" t="s">
        <v>101</v>
      </c>
      <c r="F467" s="16" t="s">
        <v>85</v>
      </c>
      <c r="G467" s="16"/>
      <c r="H467" s="16" t="s">
        <v>192</v>
      </c>
      <c r="I467" s="16" t="s">
        <v>192</v>
      </c>
      <c r="J467" s="16" t="s">
        <v>85</v>
      </c>
      <c r="K467" s="16" t="s">
        <v>85</v>
      </c>
      <c r="L467" s="16"/>
      <c r="M467" s="16" t="s">
        <v>192</v>
      </c>
      <c r="N467" s="34"/>
      <c r="P467" s="44">
        <f ca="1">IF(ISNUMBER(SEARCH(INDIRECT(CELL("address")),Q467)),MAX($P$1:P466)+1,0)</f>
        <v>0</v>
      </c>
      <c r="Q467" s="46" t="str">
        <f>Table1[[#This Row],[Portico_Specialty]]&amp;"-"&amp;Table1[[#This Row],[Code]]</f>
        <v>Organ Procurement Organization-335U00000X</v>
      </c>
      <c r="S467" s="47" t="str">
        <f ca="1">IFERROR(VLOOKUP(ROWS($S$1:S466),$P$2:$Q$918,2,FALSE),"")</f>
        <v/>
      </c>
    </row>
    <row r="468" spans="1:19" x14ac:dyDescent="0.35">
      <c r="A468" s="16" t="s">
        <v>764</v>
      </c>
      <c r="B468" s="16" t="s">
        <v>765</v>
      </c>
      <c r="C468" s="16"/>
      <c r="D468" s="16" t="s">
        <v>160</v>
      </c>
      <c r="E468" s="20" t="s">
        <v>101</v>
      </c>
      <c r="F468" s="16" t="s">
        <v>766</v>
      </c>
      <c r="G468" s="16"/>
      <c r="H468" s="16" t="s">
        <v>766</v>
      </c>
      <c r="I468" s="16" t="s">
        <v>766</v>
      </c>
      <c r="J468" s="16" t="s">
        <v>766</v>
      </c>
      <c r="K468" s="16" t="s">
        <v>766</v>
      </c>
      <c r="L468" s="16" t="s">
        <v>766</v>
      </c>
      <c r="M468" s="16" t="s">
        <v>766</v>
      </c>
      <c r="N468" s="34"/>
      <c r="P468" s="44">
        <f ca="1">IF(ISNUMBER(SEARCH(INDIRECT(CELL("address")),Q468)),MAX($P$1:P467)+1,0)</f>
        <v>0</v>
      </c>
      <c r="Q468" s="46" t="str">
        <f>Table1[[#This Row],[Portico_Specialty]]&amp;"-"&amp;Table1[[#This Row],[Code]]</f>
        <v>Orthopaedic Surgery-207X00000X</v>
      </c>
      <c r="S468" s="47" t="str">
        <f ca="1">IFERROR(VLOOKUP(ROWS($S$1:S467),$P$2:$Q$918,2,FALSE),"")</f>
        <v/>
      </c>
    </row>
    <row r="469" spans="1:19" ht="29.4" x14ac:dyDescent="0.35">
      <c r="A469" s="16" t="s">
        <v>772</v>
      </c>
      <c r="B469" s="16" t="s">
        <v>773</v>
      </c>
      <c r="C469" s="16"/>
      <c r="D469" s="16" t="s">
        <v>160</v>
      </c>
      <c r="E469" s="20" t="s">
        <v>101</v>
      </c>
      <c r="F469" s="16" t="s">
        <v>766</v>
      </c>
      <c r="G469" s="16"/>
      <c r="H469" s="16" t="s">
        <v>766</v>
      </c>
      <c r="I469" s="16" t="s">
        <v>766</v>
      </c>
      <c r="J469" s="16" t="s">
        <v>766</v>
      </c>
      <c r="K469" s="16" t="s">
        <v>766</v>
      </c>
      <c r="L469" s="16" t="s">
        <v>766</v>
      </c>
      <c r="M469" s="16" t="s">
        <v>766</v>
      </c>
      <c r="N469" s="34"/>
      <c r="P469" s="44">
        <f ca="1">IF(ISNUMBER(SEARCH(INDIRECT(CELL("address")),Q469)),MAX($P$1:P468)+1,0)</f>
        <v>0</v>
      </c>
      <c r="Q469" s="46" t="str">
        <f>Table1[[#This Row],[Portico_Specialty]]&amp;"-"&amp;Table1[[#This Row],[Code]]</f>
        <v>Orthopaedic Surgery: Adult Reconstructive Orthopaedic Surgery-207XS0114X</v>
      </c>
      <c r="S469" s="47" t="str">
        <f ca="1">IFERROR(VLOOKUP(ROWS($S$1:S468),$P$2:$Q$918,2,FALSE),"")</f>
        <v/>
      </c>
    </row>
    <row r="470" spans="1:19" x14ac:dyDescent="0.35">
      <c r="A470" s="16" t="s">
        <v>776</v>
      </c>
      <c r="B470" s="16" t="s">
        <v>777</v>
      </c>
      <c r="C470" s="16"/>
      <c r="D470" s="16" t="s">
        <v>160</v>
      </c>
      <c r="E470" s="20" t="s">
        <v>101</v>
      </c>
      <c r="F470" s="16" t="s">
        <v>766</v>
      </c>
      <c r="G470" s="16"/>
      <c r="H470" s="16" t="s">
        <v>766</v>
      </c>
      <c r="I470" s="16" t="s">
        <v>766</v>
      </c>
      <c r="J470" s="16" t="s">
        <v>766</v>
      </c>
      <c r="K470" s="16" t="s">
        <v>766</v>
      </c>
      <c r="L470" s="16" t="s">
        <v>766</v>
      </c>
      <c r="M470" s="16" t="s">
        <v>766</v>
      </c>
      <c r="N470" s="34"/>
      <c r="P470" s="44">
        <f ca="1">IF(ISNUMBER(SEARCH(INDIRECT(CELL("address")),Q470)),MAX($P$1:P469)+1,0)</f>
        <v>0</v>
      </c>
      <c r="Q470" s="46" t="str">
        <f>Table1[[#This Row],[Portico_Specialty]]&amp;"-"&amp;Table1[[#This Row],[Code]]</f>
        <v>Orthopaedic Surgery: Foot and Ankle Surgery-207XX0004X</v>
      </c>
      <c r="S470" s="47" t="str">
        <f ca="1">IFERROR(VLOOKUP(ROWS($S$1:S469),$P$2:$Q$918,2,FALSE),"")</f>
        <v/>
      </c>
    </row>
    <row r="471" spans="1:19" x14ac:dyDescent="0.35">
      <c r="A471" s="16" t="s">
        <v>769</v>
      </c>
      <c r="B471" s="16" t="s">
        <v>770</v>
      </c>
      <c r="C471" s="16"/>
      <c r="D471" s="16" t="s">
        <v>160</v>
      </c>
      <c r="E471" s="20" t="s">
        <v>101</v>
      </c>
      <c r="F471" s="16" t="s">
        <v>766</v>
      </c>
      <c r="G471" s="16"/>
      <c r="H471" s="16" t="s">
        <v>771</v>
      </c>
      <c r="I471" s="16" t="s">
        <v>766</v>
      </c>
      <c r="J471" s="16" t="s">
        <v>766</v>
      </c>
      <c r="K471" s="16" t="s">
        <v>766</v>
      </c>
      <c r="L471" s="16" t="s">
        <v>771</v>
      </c>
      <c r="M471" s="16" t="s">
        <v>766</v>
      </c>
      <c r="N471" s="34"/>
      <c r="P471" s="44">
        <f ca="1">IF(ISNUMBER(SEARCH(INDIRECT(CELL("address")),Q471)),MAX($P$1:P470)+1,0)</f>
        <v>0</v>
      </c>
      <c r="Q471" s="46" t="str">
        <f>Table1[[#This Row],[Portico_Specialty]]&amp;"-"&amp;Table1[[#This Row],[Code]]</f>
        <v>Orthopaedic Surgery: Hand Surgery-207XS0106X</v>
      </c>
      <c r="S471" s="47" t="str">
        <f ca="1">IFERROR(VLOOKUP(ROWS($S$1:S470),$P$2:$Q$918,2,FALSE),"")</f>
        <v/>
      </c>
    </row>
    <row r="472" spans="1:19" ht="29.4" x14ac:dyDescent="0.35">
      <c r="A472" s="16" t="s">
        <v>774</v>
      </c>
      <c r="B472" s="16" t="s">
        <v>775</v>
      </c>
      <c r="C472" s="16"/>
      <c r="D472" s="16" t="s">
        <v>160</v>
      </c>
      <c r="E472" s="20" t="s">
        <v>101</v>
      </c>
      <c r="F472" s="16" t="s">
        <v>766</v>
      </c>
      <c r="G472" s="16"/>
      <c r="H472" s="16" t="s">
        <v>766</v>
      </c>
      <c r="I472" s="16" t="s">
        <v>766</v>
      </c>
      <c r="J472" s="16" t="s">
        <v>766</v>
      </c>
      <c r="K472" s="16" t="s">
        <v>766</v>
      </c>
      <c r="L472" s="16" t="s">
        <v>766</v>
      </c>
      <c r="M472" s="16" t="s">
        <v>766</v>
      </c>
      <c r="N472" s="34"/>
      <c r="P472" s="44">
        <f ca="1">IF(ISNUMBER(SEARCH(INDIRECT(CELL("address")),Q472)),MAX($P$1:P471)+1,0)</f>
        <v>0</v>
      </c>
      <c r="Q472" s="46" t="str">
        <f>Table1[[#This Row],[Portico_Specialty]]&amp;"-"&amp;Table1[[#This Row],[Code]]</f>
        <v>Orthopaedic Surgery: Orthopaedic Surgery of the Spine-207XS0117X</v>
      </c>
      <c r="S472" s="47" t="str">
        <f ca="1">IFERROR(VLOOKUP(ROWS($S$1:S471),$P$2:$Q$918,2,FALSE),"")</f>
        <v/>
      </c>
    </row>
    <row r="473" spans="1:19" x14ac:dyDescent="0.35">
      <c r="A473" s="16" t="s">
        <v>780</v>
      </c>
      <c r="B473" s="16" t="s">
        <v>781</v>
      </c>
      <c r="C473" s="16"/>
      <c r="D473" s="16" t="s">
        <v>160</v>
      </c>
      <c r="E473" s="20" t="s">
        <v>101</v>
      </c>
      <c r="F473" s="16" t="s">
        <v>766</v>
      </c>
      <c r="G473" s="16"/>
      <c r="H473" s="16" t="s">
        <v>766</v>
      </c>
      <c r="I473" s="16" t="s">
        <v>766</v>
      </c>
      <c r="J473" s="16" t="s">
        <v>766</v>
      </c>
      <c r="K473" s="16" t="s">
        <v>766</v>
      </c>
      <c r="L473" s="16" t="s">
        <v>766</v>
      </c>
      <c r="M473" s="16" t="s">
        <v>766</v>
      </c>
      <c r="N473" s="34"/>
      <c r="P473" s="44">
        <f ca="1">IF(ISNUMBER(SEARCH(INDIRECT(CELL("address")),Q473)),MAX($P$1:P472)+1,0)</f>
        <v>0</v>
      </c>
      <c r="Q473" s="46" t="str">
        <f>Table1[[#This Row],[Portico_Specialty]]&amp;"-"&amp;Table1[[#This Row],[Code]]</f>
        <v>Orthopaedic Surgery: Orthopaedic Trauma-207XX0801X</v>
      </c>
      <c r="S473" s="47" t="str">
        <f ca="1">IFERROR(VLOOKUP(ROWS($S$1:S472),$P$2:$Q$918,2,FALSE),"")</f>
        <v/>
      </c>
    </row>
    <row r="474" spans="1:19" ht="29.4" x14ac:dyDescent="0.35">
      <c r="A474" s="16" t="s">
        <v>767</v>
      </c>
      <c r="B474" s="16" t="s">
        <v>768</v>
      </c>
      <c r="C474" s="16"/>
      <c r="D474" s="16" t="s">
        <v>160</v>
      </c>
      <c r="E474" s="20" t="s">
        <v>101</v>
      </c>
      <c r="F474" s="16" t="s">
        <v>766</v>
      </c>
      <c r="G474" s="16"/>
      <c r="H474" s="16" t="s">
        <v>766</v>
      </c>
      <c r="I474" s="16" t="s">
        <v>766</v>
      </c>
      <c r="J474" s="16" t="s">
        <v>766</v>
      </c>
      <c r="K474" s="16" t="s">
        <v>766</v>
      </c>
      <c r="L474" s="16" t="s">
        <v>766</v>
      </c>
      <c r="M474" s="16" t="s">
        <v>766</v>
      </c>
      <c r="N474" s="34"/>
      <c r="P474" s="44">
        <f ca="1">IF(ISNUMBER(SEARCH(INDIRECT(CELL("address")),Q474)),MAX($P$1:P473)+1,0)</f>
        <v>0</v>
      </c>
      <c r="Q474" s="46" t="str">
        <f>Table1[[#This Row],[Portico_Specialty]]&amp;"-"&amp;Table1[[#This Row],[Code]]</f>
        <v>Orthopaedic Surgery: Pediatric Orthopaedic Surgery-207XP3100X</v>
      </c>
      <c r="S474" s="47" t="str">
        <f ca="1">IFERROR(VLOOKUP(ROWS($S$1:S473),$P$2:$Q$918,2,FALSE),"")</f>
        <v/>
      </c>
    </row>
    <row r="475" spans="1:19" x14ac:dyDescent="0.35">
      <c r="A475" s="16" t="s">
        <v>778</v>
      </c>
      <c r="B475" s="16" t="s">
        <v>779</v>
      </c>
      <c r="C475" s="16"/>
      <c r="D475" s="16" t="s">
        <v>160</v>
      </c>
      <c r="E475" s="20" t="s">
        <v>101</v>
      </c>
      <c r="F475" s="16" t="s">
        <v>766</v>
      </c>
      <c r="G475" s="16"/>
      <c r="H475" s="16" t="s">
        <v>766</v>
      </c>
      <c r="I475" s="16" t="s">
        <v>766</v>
      </c>
      <c r="J475" s="16" t="s">
        <v>766</v>
      </c>
      <c r="K475" s="16" t="s">
        <v>766</v>
      </c>
      <c r="L475" s="16" t="s">
        <v>766</v>
      </c>
      <c r="M475" s="16" t="s">
        <v>766</v>
      </c>
      <c r="N475" s="34"/>
      <c r="P475" s="44">
        <f ca="1">IF(ISNUMBER(SEARCH(INDIRECT(CELL("address")),Q475)),MAX($P$1:P474)+1,0)</f>
        <v>0</v>
      </c>
      <c r="Q475" s="46" t="str">
        <f>Table1[[#This Row],[Portico_Specialty]]&amp;"-"&amp;Table1[[#This Row],[Code]]</f>
        <v>Orthopaedic Surgery: Sports Medicine-207XX0005X</v>
      </c>
      <c r="S475" s="47" t="str">
        <f ca="1">IFERROR(VLOOKUP(ROWS($S$1:S474),$P$2:$Q$918,2,FALSE),"")</f>
        <v/>
      </c>
    </row>
    <row r="476" spans="1:19" x14ac:dyDescent="0.35">
      <c r="A476" s="16" t="s">
        <v>1094</v>
      </c>
      <c r="B476" s="16" t="s">
        <v>1095</v>
      </c>
      <c r="C476" s="16"/>
      <c r="D476" s="16" t="s">
        <v>160</v>
      </c>
      <c r="E476" s="18" t="s">
        <v>69</v>
      </c>
      <c r="F476" s="16" t="s">
        <v>1075</v>
      </c>
      <c r="G476" s="16"/>
      <c r="H476" s="16" t="s">
        <v>474</v>
      </c>
      <c r="I476" s="16" t="s">
        <v>474</v>
      </c>
      <c r="J476" s="16" t="s">
        <v>1075</v>
      </c>
      <c r="K476" s="16" t="s">
        <v>474</v>
      </c>
      <c r="L476" s="16" t="s">
        <v>1096</v>
      </c>
      <c r="M476" s="16" t="s">
        <v>474</v>
      </c>
      <c r="N476" s="34"/>
      <c r="P476" s="44">
        <f ca="1">IF(ISNUMBER(SEARCH(INDIRECT(CELL("address")),Q476)),MAX($P$1:P475)+1,0)</f>
        <v>0</v>
      </c>
      <c r="Q476" s="46" t="str">
        <f>Table1[[#This Row],[Portico_Specialty]]&amp;"-"&amp;Table1[[#This Row],[Code]]</f>
        <v>Orthotics/Prosthetics Fitter-225000000X</v>
      </c>
      <c r="S476" s="47" t="str">
        <f ca="1">IFERROR(VLOOKUP(ROWS($S$1:S475),$P$2:$Q$918,2,FALSE),"")</f>
        <v/>
      </c>
    </row>
    <row r="477" spans="1:19" x14ac:dyDescent="0.35">
      <c r="A477" s="16" t="s">
        <v>1069</v>
      </c>
      <c r="B477" s="16" t="s">
        <v>1070</v>
      </c>
      <c r="C477" s="16"/>
      <c r="D477" s="16" t="s">
        <v>160</v>
      </c>
      <c r="E477" s="20" t="s">
        <v>101</v>
      </c>
      <c r="F477" s="16" t="s">
        <v>1071</v>
      </c>
      <c r="G477" s="16"/>
      <c r="H477" s="16" t="s">
        <v>1071</v>
      </c>
      <c r="I477" s="16" t="s">
        <v>474</v>
      </c>
      <c r="J477" s="16" t="s">
        <v>1071</v>
      </c>
      <c r="K477" s="16" t="s">
        <v>1071</v>
      </c>
      <c r="L477" s="16" t="s">
        <v>1071</v>
      </c>
      <c r="M477" s="16" t="s">
        <v>474</v>
      </c>
      <c r="N477" s="34"/>
      <c r="P477" s="44">
        <f ca="1">IF(ISNUMBER(SEARCH(INDIRECT(CELL("address")),Q477)),MAX($P$1:P476)+1,0)</f>
        <v>0</v>
      </c>
      <c r="Q477" s="46" t="str">
        <f>Table1[[#This Row],[Portico_Specialty]]&amp;"-"&amp;Table1[[#This Row],[Code]]</f>
        <v>Orthotist-222Z00000X</v>
      </c>
      <c r="S477" s="47" t="str">
        <f ca="1">IFERROR(VLOOKUP(ROWS($S$1:S476),$P$2:$Q$918,2,FALSE),"")</f>
        <v/>
      </c>
    </row>
    <row r="478" spans="1:19" x14ac:dyDescent="0.35">
      <c r="A478" s="16" t="s">
        <v>782</v>
      </c>
      <c r="B478" s="16" t="s">
        <v>783</v>
      </c>
      <c r="C478" s="16"/>
      <c r="D478" s="16" t="s">
        <v>160</v>
      </c>
      <c r="E478" s="20" t="s">
        <v>101</v>
      </c>
      <c r="F478" s="16" t="s">
        <v>784</v>
      </c>
      <c r="G478" s="16"/>
      <c r="H478" s="16" t="s">
        <v>784</v>
      </c>
      <c r="I478" s="16" t="s">
        <v>784</v>
      </c>
      <c r="J478" s="16" t="s">
        <v>784</v>
      </c>
      <c r="K478" s="16" t="s">
        <v>784</v>
      </c>
      <c r="L478" s="16" t="s">
        <v>784</v>
      </c>
      <c r="M478" s="16" t="s">
        <v>784</v>
      </c>
      <c r="N478" s="34"/>
      <c r="P478" s="44">
        <f ca="1">IF(ISNUMBER(SEARCH(INDIRECT(CELL("address")),Q478)),MAX($P$1:P477)+1,0)</f>
        <v>0</v>
      </c>
      <c r="Q478" s="46" t="str">
        <f>Table1[[#This Row],[Portico_Specialty]]&amp;"-"&amp;Table1[[#This Row],[Code]]</f>
        <v>Otolaryngology-207Y00000X</v>
      </c>
      <c r="S478" s="47" t="str">
        <f ca="1">IFERROR(VLOOKUP(ROWS($S$1:S477),$P$2:$Q$918,2,FALSE),"")</f>
        <v/>
      </c>
    </row>
    <row r="479" spans="1:19" x14ac:dyDescent="0.35">
      <c r="A479" s="16" t="s">
        <v>789</v>
      </c>
      <c r="B479" s="16" t="s">
        <v>790</v>
      </c>
      <c r="C479" s="16"/>
      <c r="D479" s="16" t="s">
        <v>160</v>
      </c>
      <c r="E479" s="20" t="s">
        <v>101</v>
      </c>
      <c r="F479" s="16" t="s">
        <v>784</v>
      </c>
      <c r="G479" s="16"/>
      <c r="H479" s="16" t="s">
        <v>791</v>
      </c>
      <c r="I479" s="16" t="s">
        <v>791</v>
      </c>
      <c r="J479" s="16" t="s">
        <v>791</v>
      </c>
      <c r="K479" s="16" t="s">
        <v>791</v>
      </c>
      <c r="L479" s="16" t="s">
        <v>791</v>
      </c>
      <c r="M479" s="16" t="s">
        <v>791</v>
      </c>
      <c r="N479" s="34"/>
      <c r="P479" s="44">
        <f ca="1">IF(ISNUMBER(SEARCH(INDIRECT(CELL("address")),Q479)),MAX($P$1:P478)+1,0)</f>
        <v>0</v>
      </c>
      <c r="Q479" s="46" t="str">
        <f>Table1[[#This Row],[Portico_Specialty]]&amp;"-"&amp;Table1[[#This Row],[Code]]</f>
        <v>Otolaryngology: Facial Plastic Surgery-207YS0123X</v>
      </c>
      <c r="S479" s="47" t="str">
        <f ca="1">IFERROR(VLOOKUP(ROWS($S$1:S478),$P$2:$Q$918,2,FALSE),"")</f>
        <v/>
      </c>
    </row>
    <row r="480" spans="1:19" x14ac:dyDescent="0.35">
      <c r="A480" s="16" t="s">
        <v>794</v>
      </c>
      <c r="B480" s="16" t="s">
        <v>795</v>
      </c>
      <c r="C480" s="16"/>
      <c r="D480" s="16" t="s">
        <v>160</v>
      </c>
      <c r="E480" s="20" t="s">
        <v>101</v>
      </c>
      <c r="F480" s="16" t="s">
        <v>784</v>
      </c>
      <c r="G480" s="16"/>
      <c r="H480" s="16" t="s">
        <v>784</v>
      </c>
      <c r="I480" s="16" t="s">
        <v>784</v>
      </c>
      <c r="J480" s="16" t="s">
        <v>784</v>
      </c>
      <c r="K480" s="16" t="s">
        <v>784</v>
      </c>
      <c r="L480" s="16" t="s">
        <v>784</v>
      </c>
      <c r="M480" s="16" t="s">
        <v>784</v>
      </c>
      <c r="N480" s="34"/>
      <c r="P480" s="44">
        <f ca="1">IF(ISNUMBER(SEARCH(INDIRECT(CELL("address")),Q480)),MAX($P$1:P479)+1,0)</f>
        <v>0</v>
      </c>
      <c r="Q480" s="46" t="str">
        <f>Table1[[#This Row],[Portico_Specialty]]&amp;"-"&amp;Table1[[#This Row],[Code]]</f>
        <v>Otolaryngology: Otolaryngic Allergy-207YX0602X</v>
      </c>
      <c r="S480" s="47" t="str">
        <f ca="1">IFERROR(VLOOKUP(ROWS($S$1:S479),$P$2:$Q$918,2,FALSE),"")</f>
        <v/>
      </c>
    </row>
    <row r="481" spans="1:19" ht="29.4" x14ac:dyDescent="0.35">
      <c r="A481" s="16" t="s">
        <v>798</v>
      </c>
      <c r="B481" s="16" t="s">
        <v>799</v>
      </c>
      <c r="C481" s="16"/>
      <c r="D481" s="16" t="s">
        <v>160</v>
      </c>
      <c r="E481" s="20" t="s">
        <v>101</v>
      </c>
      <c r="F481" s="16" t="s">
        <v>784</v>
      </c>
      <c r="G481" s="16"/>
      <c r="H481" s="16" t="s">
        <v>791</v>
      </c>
      <c r="I481" s="16" t="s">
        <v>784</v>
      </c>
      <c r="J481" s="16" t="s">
        <v>791</v>
      </c>
      <c r="K481" s="16" t="s">
        <v>791</v>
      </c>
      <c r="L481" s="16" t="s">
        <v>791</v>
      </c>
      <c r="M481" s="16" t="s">
        <v>784</v>
      </c>
      <c r="N481" s="34"/>
      <c r="P481" s="44">
        <f ca="1">IF(ISNUMBER(SEARCH(INDIRECT(CELL("address")),Q481)),MAX($P$1:P480)+1,0)</f>
        <v>0</v>
      </c>
      <c r="Q481" s="46" t="str">
        <f>Table1[[#This Row],[Portico_Specialty]]&amp;"-"&amp;Table1[[#This Row],[Code]]</f>
        <v>Otolaryngology: Otolaryngology/Facial Plastic Surgery-207YX0905X</v>
      </c>
      <c r="S481" s="47" t="str">
        <f ca="1">IFERROR(VLOOKUP(ROWS($S$1:S480),$P$2:$Q$918,2,FALSE),"")</f>
        <v/>
      </c>
    </row>
    <row r="482" spans="1:19" x14ac:dyDescent="0.35">
      <c r="A482" s="16" t="s">
        <v>796</v>
      </c>
      <c r="B482" s="16" t="s">
        <v>797</v>
      </c>
      <c r="C482" s="16"/>
      <c r="D482" s="16" t="s">
        <v>160</v>
      </c>
      <c r="E482" s="20" t="s">
        <v>101</v>
      </c>
      <c r="F482" s="16" t="s">
        <v>784</v>
      </c>
      <c r="G482" s="16"/>
      <c r="H482" s="16" t="s">
        <v>784</v>
      </c>
      <c r="I482" s="16" t="s">
        <v>784</v>
      </c>
      <c r="J482" s="16" t="s">
        <v>784</v>
      </c>
      <c r="K482" s="16" t="s">
        <v>784</v>
      </c>
      <c r="L482" s="16" t="s">
        <v>784</v>
      </c>
      <c r="M482" s="16" t="s">
        <v>784</v>
      </c>
      <c r="N482" s="34"/>
      <c r="P482" s="44">
        <f ca="1">IF(ISNUMBER(SEARCH(INDIRECT(CELL("address")),Q482)),MAX($P$1:P481)+1,0)</f>
        <v>0</v>
      </c>
      <c r="Q482" s="46" t="str">
        <f>Table1[[#This Row],[Portico_Specialty]]&amp;"-"&amp;Table1[[#This Row],[Code]]</f>
        <v>Otolaryngology: Otology &amp; Neurotology-207YX0901X</v>
      </c>
      <c r="S482" s="47" t="str">
        <f ca="1">IFERROR(VLOOKUP(ROWS($S$1:S481),$P$2:$Q$918,2,FALSE),"")</f>
        <v/>
      </c>
    </row>
    <row r="483" spans="1:19" x14ac:dyDescent="0.35">
      <c r="A483" s="16" t="s">
        <v>785</v>
      </c>
      <c r="B483" s="16" t="s">
        <v>786</v>
      </c>
      <c r="C483" s="16"/>
      <c r="D483" s="16" t="s">
        <v>160</v>
      </c>
      <c r="E483" s="20" t="s">
        <v>101</v>
      </c>
      <c r="F483" s="16" t="s">
        <v>784</v>
      </c>
      <c r="G483" s="16"/>
      <c r="H483" s="16" t="s">
        <v>784</v>
      </c>
      <c r="I483" s="16" t="s">
        <v>784</v>
      </c>
      <c r="J483" s="16" t="s">
        <v>784</v>
      </c>
      <c r="K483" s="16" t="s">
        <v>784</v>
      </c>
      <c r="L483" s="16" t="s">
        <v>784</v>
      </c>
      <c r="M483" s="16" t="s">
        <v>784</v>
      </c>
      <c r="N483" s="34"/>
      <c r="P483" s="44">
        <f ca="1">IF(ISNUMBER(SEARCH(INDIRECT(CELL("address")),Q483)),MAX($P$1:P482)+1,0)</f>
        <v>0</v>
      </c>
      <c r="Q483" s="46" t="str">
        <f>Table1[[#This Row],[Portico_Specialty]]&amp;"-"&amp;Table1[[#This Row],[Code]]</f>
        <v>Otolaryngology: Pediatric Otolaryngology-207YP0228X</v>
      </c>
      <c r="S483" s="47" t="str">
        <f ca="1">IFERROR(VLOOKUP(ROWS($S$1:S482),$P$2:$Q$918,2,FALSE),"")</f>
        <v/>
      </c>
    </row>
    <row r="484" spans="1:19" ht="29.4" x14ac:dyDescent="0.35">
      <c r="A484" s="16" t="s">
        <v>792</v>
      </c>
      <c r="B484" s="16" t="s">
        <v>793</v>
      </c>
      <c r="C484" s="16"/>
      <c r="D484" s="16" t="s">
        <v>160</v>
      </c>
      <c r="E484" s="20" t="s">
        <v>101</v>
      </c>
      <c r="F484" s="16" t="s">
        <v>784</v>
      </c>
      <c r="G484" s="16"/>
      <c r="H484" s="16" t="s">
        <v>791</v>
      </c>
      <c r="I484" s="16" t="s">
        <v>791</v>
      </c>
      <c r="J484" s="16" t="s">
        <v>791</v>
      </c>
      <c r="K484" s="16" t="s">
        <v>791</v>
      </c>
      <c r="L484" s="16" t="s">
        <v>791</v>
      </c>
      <c r="M484" s="16" t="s">
        <v>791</v>
      </c>
      <c r="N484" s="34"/>
      <c r="P484" s="44">
        <f ca="1">IF(ISNUMBER(SEARCH(INDIRECT(CELL("address")),Q484)),MAX($P$1:P483)+1,0)</f>
        <v>0</v>
      </c>
      <c r="Q484" s="46" t="str">
        <f>Table1[[#This Row],[Portico_Specialty]]&amp;"-"&amp;Table1[[#This Row],[Code]]</f>
        <v>Otolaryngology: Plastic Surgery within the Head &amp; Neck-207YX0007X</v>
      </c>
      <c r="S484" s="47" t="str">
        <f ca="1">IFERROR(VLOOKUP(ROWS($S$1:S483),$P$2:$Q$918,2,FALSE),"")</f>
        <v/>
      </c>
    </row>
    <row r="485" spans="1:19" x14ac:dyDescent="0.35">
      <c r="A485" s="16" t="s">
        <v>787</v>
      </c>
      <c r="B485" s="16" t="s">
        <v>788</v>
      </c>
      <c r="C485" s="16"/>
      <c r="D485" s="16" t="s">
        <v>160</v>
      </c>
      <c r="E485" s="20" t="s">
        <v>101</v>
      </c>
      <c r="F485" s="16" t="s">
        <v>784</v>
      </c>
      <c r="G485" s="16"/>
      <c r="H485" s="16" t="s">
        <v>784</v>
      </c>
      <c r="I485" s="16" t="s">
        <v>784</v>
      </c>
      <c r="J485" s="16" t="s">
        <v>784</v>
      </c>
      <c r="K485" s="16" t="s">
        <v>784</v>
      </c>
      <c r="L485" s="16" t="s">
        <v>784</v>
      </c>
      <c r="M485" s="16" t="s">
        <v>784</v>
      </c>
      <c r="N485" s="34"/>
      <c r="P485" s="44">
        <f ca="1">IF(ISNUMBER(SEARCH(INDIRECT(CELL("address")),Q485)),MAX($P$1:P484)+1,0)</f>
        <v>0</v>
      </c>
      <c r="Q485" s="46" t="str">
        <f>Table1[[#This Row],[Portico_Specialty]]&amp;"-"&amp;Table1[[#This Row],[Code]]</f>
        <v>Otolaryngology: Sleep Medicine-207YS0012X</v>
      </c>
      <c r="S485" s="47" t="str">
        <f ca="1">IFERROR(VLOOKUP(ROWS($S$1:S484),$P$2:$Q$918,2,FALSE),"")</f>
        <v/>
      </c>
    </row>
    <row r="486" spans="1:19" x14ac:dyDescent="0.35">
      <c r="A486" s="16" t="s">
        <v>1415</v>
      </c>
      <c r="B486" s="16" t="s">
        <v>1416</v>
      </c>
      <c r="C486" s="16"/>
      <c r="D486" s="16" t="s">
        <v>160</v>
      </c>
      <c r="E486" s="18" t="s">
        <v>69</v>
      </c>
      <c r="F486" s="16" t="s">
        <v>85</v>
      </c>
      <c r="G486" s="16"/>
      <c r="H486" s="16" t="s">
        <v>192</v>
      </c>
      <c r="I486" s="16" t="s">
        <v>440</v>
      </c>
      <c r="J486" s="16"/>
      <c r="K486" s="16"/>
      <c r="L486" s="16"/>
      <c r="M486" s="16" t="s">
        <v>440</v>
      </c>
      <c r="N486" s="34"/>
      <c r="P486" s="44">
        <f ca="1">IF(ISNUMBER(SEARCH(INDIRECT(CELL("address")),Q486)),MAX($P$1:P485)+1,0)</f>
        <v>0</v>
      </c>
      <c r="Q486" s="46" t="str">
        <f>Table1[[#This Row],[Portico_Specialty]]&amp;"-"&amp;Table1[[#This Row],[Code]]</f>
        <v>PACE Provider Organization-251T00000X</v>
      </c>
      <c r="S486" s="47" t="str">
        <f ca="1">IFERROR(VLOOKUP(ROWS($S$1:S485),$P$2:$Q$918,2,FALSE),"")</f>
        <v/>
      </c>
    </row>
    <row r="487" spans="1:19" x14ac:dyDescent="0.35">
      <c r="A487" s="16" t="s">
        <v>1040</v>
      </c>
      <c r="B487" s="16" t="s">
        <v>1041</v>
      </c>
      <c r="C487" s="16"/>
      <c r="D487" s="16" t="s">
        <v>160</v>
      </c>
      <c r="E487" s="20" t="s">
        <v>101</v>
      </c>
      <c r="F487" s="16" t="s">
        <v>579</v>
      </c>
      <c r="G487" s="16"/>
      <c r="H487" s="16" t="s">
        <v>579</v>
      </c>
      <c r="I487" s="16" t="s">
        <v>966</v>
      </c>
      <c r="J487" s="16" t="s">
        <v>579</v>
      </c>
      <c r="K487" s="16" t="s">
        <v>579</v>
      </c>
      <c r="L487" s="16" t="s">
        <v>579</v>
      </c>
      <c r="M487" s="16" t="s">
        <v>966</v>
      </c>
      <c r="N487" s="34"/>
      <c r="P487" s="44">
        <f ca="1">IF(ISNUMBER(SEARCH(INDIRECT(CELL("address")),Q487)),MAX($P$1:P486)+1,0)</f>
        <v>0</v>
      </c>
      <c r="Q487" s="46" t="str">
        <f>Table1[[#This Row],[Portico_Specialty]]&amp;"-"&amp;Table1[[#This Row],[Code]]</f>
        <v>Pain Medicine: Interventional Pain Medicine-208VP0014X</v>
      </c>
      <c r="S487" s="47" t="str">
        <f ca="1">IFERROR(VLOOKUP(ROWS($S$1:S486),$P$2:$Q$918,2,FALSE),"")</f>
        <v/>
      </c>
    </row>
    <row r="488" spans="1:19" x14ac:dyDescent="0.35">
      <c r="A488" s="16" t="s">
        <v>1038</v>
      </c>
      <c r="B488" s="16" t="s">
        <v>1039</v>
      </c>
      <c r="C488" s="16"/>
      <c r="D488" s="20" t="s">
        <v>292</v>
      </c>
      <c r="E488" s="20" t="s">
        <v>101</v>
      </c>
      <c r="F488" s="16" t="s">
        <v>579</v>
      </c>
      <c r="G488" s="16"/>
      <c r="H488" s="16" t="s">
        <v>966</v>
      </c>
      <c r="I488" s="16" t="s">
        <v>966</v>
      </c>
      <c r="J488" s="16" t="s">
        <v>579</v>
      </c>
      <c r="K488" s="16" t="s">
        <v>966</v>
      </c>
      <c r="L488" s="16" t="s">
        <v>966</v>
      </c>
      <c r="M488" s="16" t="s">
        <v>966</v>
      </c>
      <c r="N488" s="34"/>
      <c r="P488" s="44">
        <f ca="1">IF(ISNUMBER(SEARCH(INDIRECT(CELL("address")),Q488)),MAX($P$1:P487)+1,0)</f>
        <v>0</v>
      </c>
      <c r="Q488" s="46" t="str">
        <f>Table1[[#This Row],[Portico_Specialty]]&amp;"-"&amp;Table1[[#This Row],[Code]]</f>
        <v>Pain Medicine: Pain Medicine-208VP0000X</v>
      </c>
      <c r="S488" s="47" t="str">
        <f ca="1">IFERROR(VLOOKUP(ROWS($S$1:S487),$P$2:$Q$918,2,FALSE),"")</f>
        <v/>
      </c>
    </row>
    <row r="489" spans="1:19" x14ac:dyDescent="0.35">
      <c r="A489" s="16" t="s">
        <v>823</v>
      </c>
      <c r="B489" s="16" t="s">
        <v>824</v>
      </c>
      <c r="C489" s="16"/>
      <c r="D489" s="16" t="s">
        <v>160</v>
      </c>
      <c r="E489" s="20" t="s">
        <v>101</v>
      </c>
      <c r="F489" s="16" t="s">
        <v>802</v>
      </c>
      <c r="G489" s="16"/>
      <c r="H489" s="16" t="s">
        <v>802</v>
      </c>
      <c r="I489" s="16" t="s">
        <v>802</v>
      </c>
      <c r="J489" s="16" t="s">
        <v>802</v>
      </c>
      <c r="K489" s="16" t="s">
        <v>802</v>
      </c>
      <c r="L489" s="16" t="s">
        <v>802</v>
      </c>
      <c r="M489" s="16" t="s">
        <v>802</v>
      </c>
      <c r="N489" s="34"/>
      <c r="P489" s="44">
        <f ca="1">IF(ISNUMBER(SEARCH(INDIRECT(CELL("address")),Q489)),MAX($P$1:P488)+1,0)</f>
        <v>0</v>
      </c>
      <c r="Q489" s="46" t="str">
        <f>Table1[[#This Row],[Portico_Specialty]]&amp;"-"&amp;Table1[[#This Row],[Code]]</f>
        <v>Pathology: Anatomic Pathology-207ZP0101X</v>
      </c>
      <c r="S489" s="47" t="str">
        <f ca="1">IFERROR(VLOOKUP(ROWS($S$1:S488),$P$2:$Q$918,2,FALSE),"")</f>
        <v/>
      </c>
    </row>
    <row r="490" spans="1:19" ht="29.4" x14ac:dyDescent="0.35">
      <c r="A490" s="16" t="s">
        <v>825</v>
      </c>
      <c r="B490" s="16" t="s">
        <v>826</v>
      </c>
      <c r="C490" s="16"/>
      <c r="D490" s="16" t="s">
        <v>160</v>
      </c>
      <c r="E490" s="20" t="s">
        <v>101</v>
      </c>
      <c r="F490" s="16" t="s">
        <v>802</v>
      </c>
      <c r="G490" s="16"/>
      <c r="H490" s="16" t="s">
        <v>802</v>
      </c>
      <c r="I490" s="16" t="s">
        <v>802</v>
      </c>
      <c r="J490" s="16" t="s">
        <v>802</v>
      </c>
      <c r="K490" s="16" t="s">
        <v>802</v>
      </c>
      <c r="L490" s="16" t="s">
        <v>802</v>
      </c>
      <c r="M490" s="16" t="s">
        <v>802</v>
      </c>
      <c r="N490" s="34"/>
      <c r="P490" s="44">
        <f ca="1">IF(ISNUMBER(SEARCH(INDIRECT(CELL("address")),Q490)),MAX($P$1:P489)+1,0)</f>
        <v>0</v>
      </c>
      <c r="Q490" s="46" t="str">
        <f>Table1[[#This Row],[Portico_Specialty]]&amp;"-"&amp;Table1[[#This Row],[Code]]</f>
        <v>Pathology: Anatomic Pathology &amp; Clinical Pathology-207ZP0102X</v>
      </c>
      <c r="S490" s="47" t="str">
        <f ca="1">IFERROR(VLOOKUP(ROWS($S$1:S489),$P$2:$Q$918,2,FALSE),"")</f>
        <v/>
      </c>
    </row>
    <row r="491" spans="1:19" ht="29.4" x14ac:dyDescent="0.35">
      <c r="A491" s="16" t="s">
        <v>800</v>
      </c>
      <c r="B491" s="16" t="s">
        <v>801</v>
      </c>
      <c r="C491" s="16"/>
      <c r="D491" s="16" t="s">
        <v>160</v>
      </c>
      <c r="E491" s="20" t="s">
        <v>101</v>
      </c>
      <c r="F491" s="16" t="s">
        <v>802</v>
      </c>
      <c r="G491" s="16"/>
      <c r="H491" s="16" t="s">
        <v>802</v>
      </c>
      <c r="I491" s="16" t="s">
        <v>802</v>
      </c>
      <c r="J491" s="16" t="s">
        <v>802</v>
      </c>
      <c r="K491" s="16" t="s">
        <v>802</v>
      </c>
      <c r="L491" s="16" t="s">
        <v>802</v>
      </c>
      <c r="M491" s="16" t="s">
        <v>802</v>
      </c>
      <c r="N491" s="34"/>
      <c r="P491" s="44">
        <f ca="1">IF(ISNUMBER(SEARCH(INDIRECT(CELL("address")),Q491)),MAX($P$1:P490)+1,0)</f>
        <v>0</v>
      </c>
      <c r="Q491" s="46" t="str">
        <f>Table1[[#This Row],[Portico_Specialty]]&amp;"-"&amp;Table1[[#This Row],[Code]]</f>
        <v>Pathology: Blood Banking &amp; Transfusion Medicine-207ZB0001X</v>
      </c>
      <c r="S491" s="47" t="str">
        <f ca="1">IFERROR(VLOOKUP(ROWS($S$1:S490),$P$2:$Q$918,2,FALSE),"")</f>
        <v/>
      </c>
    </row>
    <row r="492" spans="1:19" x14ac:dyDescent="0.35">
      <c r="A492" s="16" t="s">
        <v>827</v>
      </c>
      <c r="B492" s="16" t="s">
        <v>828</v>
      </c>
      <c r="C492" s="16"/>
      <c r="D492" s="16" t="s">
        <v>160</v>
      </c>
      <c r="E492" s="20" t="s">
        <v>101</v>
      </c>
      <c r="F492" s="16" t="s">
        <v>802</v>
      </c>
      <c r="G492" s="16"/>
      <c r="H492" s="16" t="s">
        <v>802</v>
      </c>
      <c r="I492" s="16" t="s">
        <v>802</v>
      </c>
      <c r="J492" s="16" t="s">
        <v>802</v>
      </c>
      <c r="K492" s="16" t="s">
        <v>802</v>
      </c>
      <c r="L492" s="16" t="s">
        <v>802</v>
      </c>
      <c r="M492" s="16" t="s">
        <v>802</v>
      </c>
      <c r="N492" s="34"/>
      <c r="P492" s="44">
        <f ca="1">IF(ISNUMBER(SEARCH(INDIRECT(CELL("address")),Q492)),MAX($P$1:P491)+1,0)</f>
        <v>0</v>
      </c>
      <c r="Q492" s="46" t="str">
        <f>Table1[[#This Row],[Portico_Specialty]]&amp;"-"&amp;Table1[[#This Row],[Code]]</f>
        <v>Pathology: Chemical Pathology-207ZP0104X</v>
      </c>
      <c r="S492" s="47" t="str">
        <f ca="1">IFERROR(VLOOKUP(ROWS($S$1:S491),$P$2:$Q$918,2,FALSE),"")</f>
        <v/>
      </c>
    </row>
    <row r="493" spans="1:19" x14ac:dyDescent="0.35">
      <c r="A493" s="16" t="s">
        <v>805</v>
      </c>
      <c r="B493" s="16" t="s">
        <v>806</v>
      </c>
      <c r="C493" s="16"/>
      <c r="D493" s="16" t="s">
        <v>160</v>
      </c>
      <c r="E493" s="18" t="s">
        <v>69</v>
      </c>
      <c r="F493" s="16"/>
      <c r="G493" s="16"/>
      <c r="H493" s="16" t="s">
        <v>192</v>
      </c>
      <c r="I493" s="16" t="s">
        <v>802</v>
      </c>
      <c r="J493" s="16"/>
      <c r="K493" s="16"/>
      <c r="L493" s="16"/>
      <c r="M493" s="16" t="s">
        <v>802</v>
      </c>
      <c r="N493" s="34"/>
      <c r="P493" s="44">
        <f ca="1">IF(ISNUMBER(SEARCH(INDIRECT(CELL("address")),Q493)),MAX($P$1:P492)+1,0)</f>
        <v>0</v>
      </c>
      <c r="Q493" s="46" t="str">
        <f>Table1[[#This Row],[Portico_Specialty]]&amp;"-"&amp;Table1[[#This Row],[Code]]</f>
        <v>Pathology: Clinical Informatics-207ZC0008X</v>
      </c>
      <c r="S493" s="47" t="str">
        <f ca="1">IFERROR(VLOOKUP(ROWS($S$1:S492),$P$2:$Q$918,2,FALSE),"")</f>
        <v/>
      </c>
    </row>
    <row r="494" spans="1:19" ht="29.4" x14ac:dyDescent="0.35">
      <c r="A494" s="16" t="s">
        <v>1392</v>
      </c>
      <c r="B494" s="16" t="s">
        <v>1393</v>
      </c>
      <c r="C494" s="16"/>
      <c r="D494" s="16" t="s">
        <v>160</v>
      </c>
      <c r="E494" s="18" t="s">
        <v>69</v>
      </c>
      <c r="F494" s="16"/>
      <c r="G494" s="16"/>
      <c r="H494" s="16" t="s">
        <v>192</v>
      </c>
      <c r="I494" s="16" t="s">
        <v>802</v>
      </c>
      <c r="J494" s="16"/>
      <c r="K494" s="16"/>
      <c r="L494" s="16"/>
      <c r="M494" s="16" t="s">
        <v>802</v>
      </c>
      <c r="N494" s="34"/>
      <c r="P494" s="44">
        <f ca="1">IF(ISNUMBER(SEARCH(INDIRECT(CELL("address")),Q494)),MAX($P$1:P493)+1,0)</f>
        <v>0</v>
      </c>
      <c r="Q494" s="46" t="str">
        <f>Table1[[#This Row],[Portico_Specialty]]&amp;"-"&amp;Table1[[#This Row],[Code]]</f>
        <v>Pathology: Clinical Laboratory Director, Non-physician-247ZC0005X</v>
      </c>
      <c r="S494" s="47" t="str">
        <f ca="1">IFERROR(VLOOKUP(ROWS($S$1:S493),$P$2:$Q$918,2,FALSE),"")</f>
        <v/>
      </c>
    </row>
    <row r="495" spans="1:19" x14ac:dyDescent="0.35">
      <c r="A495" s="16" t="s">
        <v>803</v>
      </c>
      <c r="B495" s="16" t="s">
        <v>804</v>
      </c>
      <c r="C495" s="16"/>
      <c r="D495" s="16" t="s">
        <v>160</v>
      </c>
      <c r="E495" s="20" t="s">
        <v>101</v>
      </c>
      <c r="F495" s="16" t="s">
        <v>802</v>
      </c>
      <c r="G495" s="16"/>
      <c r="H495" s="16" t="s">
        <v>802</v>
      </c>
      <c r="I495" s="16" t="s">
        <v>802</v>
      </c>
      <c r="J495" s="16" t="s">
        <v>802</v>
      </c>
      <c r="K495" s="16" t="s">
        <v>802</v>
      </c>
      <c r="L495" s="16" t="s">
        <v>802</v>
      </c>
      <c r="M495" s="16" t="s">
        <v>802</v>
      </c>
      <c r="N495" s="34"/>
      <c r="P495" s="44">
        <f ca="1">IF(ISNUMBER(SEARCH(INDIRECT(CELL("address")),Q495)),MAX($P$1:P494)+1,0)</f>
        <v>0</v>
      </c>
      <c r="Q495" s="46" t="str">
        <f>Table1[[#This Row],[Portico_Specialty]]&amp;"-"&amp;Table1[[#This Row],[Code]]</f>
        <v>Pathology: Clinical Pathology-207ZC0006X</v>
      </c>
      <c r="S495" s="47" t="str">
        <f ca="1">IFERROR(VLOOKUP(ROWS($S$1:S494),$P$2:$Q$918,2,FALSE),"")</f>
        <v/>
      </c>
    </row>
    <row r="496" spans="1:19" ht="29.4" x14ac:dyDescent="0.35">
      <c r="A496" s="16" t="s">
        <v>829</v>
      </c>
      <c r="B496" s="16" t="s">
        <v>830</v>
      </c>
      <c r="C496" s="16"/>
      <c r="D496" s="16" t="s">
        <v>160</v>
      </c>
      <c r="E496" s="20" t="s">
        <v>101</v>
      </c>
      <c r="F496" s="16" t="s">
        <v>802</v>
      </c>
      <c r="G496" s="16"/>
      <c r="H496" s="16" t="s">
        <v>802</v>
      </c>
      <c r="I496" s="16" t="s">
        <v>802</v>
      </c>
      <c r="J496" s="16" t="s">
        <v>802</v>
      </c>
      <c r="K496" s="16" t="s">
        <v>802</v>
      </c>
      <c r="L496" s="16" t="s">
        <v>802</v>
      </c>
      <c r="M496" s="16" t="s">
        <v>802</v>
      </c>
      <c r="N496" s="34"/>
      <c r="P496" s="44">
        <f ca="1">IF(ISNUMBER(SEARCH(INDIRECT(CELL("address")),Q496)),MAX($P$1:P495)+1,0)</f>
        <v>0</v>
      </c>
      <c r="Q496" s="46" t="str">
        <f>Table1[[#This Row],[Portico_Specialty]]&amp;"-"&amp;Table1[[#This Row],[Code]]</f>
        <v>Pathology: Clinical Pathology/Laboratory Medicine-207ZP0105X</v>
      </c>
      <c r="S496" s="47" t="str">
        <f ca="1">IFERROR(VLOOKUP(ROWS($S$1:S495),$P$2:$Q$918,2,FALSE),"")</f>
        <v/>
      </c>
    </row>
    <row r="497" spans="1:19" x14ac:dyDescent="0.35">
      <c r="A497" s="16" t="s">
        <v>807</v>
      </c>
      <c r="B497" s="16" t="s">
        <v>808</v>
      </c>
      <c r="C497" s="16"/>
      <c r="D497" s="16" t="s">
        <v>160</v>
      </c>
      <c r="E497" s="20" t="s">
        <v>101</v>
      </c>
      <c r="F497" s="16" t="s">
        <v>802</v>
      </c>
      <c r="G497" s="16"/>
      <c r="H497" s="16" t="s">
        <v>802</v>
      </c>
      <c r="I497" s="16" t="s">
        <v>802</v>
      </c>
      <c r="J497" s="16" t="s">
        <v>802</v>
      </c>
      <c r="K497" s="16" t="s">
        <v>802</v>
      </c>
      <c r="L497" s="16" t="s">
        <v>802</v>
      </c>
      <c r="M497" s="16" t="s">
        <v>802</v>
      </c>
      <c r="N497" s="34"/>
      <c r="P497" s="44">
        <f ca="1">IF(ISNUMBER(SEARCH(INDIRECT(CELL("address")),Q497)),MAX($P$1:P496)+1,0)</f>
        <v>0</v>
      </c>
      <c r="Q497" s="46" t="str">
        <f>Table1[[#This Row],[Portico_Specialty]]&amp;"-"&amp;Table1[[#This Row],[Code]]</f>
        <v>Pathology: Cytopathology-207ZC0500X</v>
      </c>
      <c r="S497" s="47" t="str">
        <f ca="1">IFERROR(VLOOKUP(ROWS($S$1:S496),$P$2:$Q$918,2,FALSE),"")</f>
        <v/>
      </c>
    </row>
    <row r="498" spans="1:19" x14ac:dyDescent="0.35">
      <c r="A498" s="16" t="s">
        <v>809</v>
      </c>
      <c r="B498" s="16" t="s">
        <v>810</v>
      </c>
      <c r="C498" s="16"/>
      <c r="D498" s="16" t="s">
        <v>160</v>
      </c>
      <c r="E498" s="20" t="s">
        <v>101</v>
      </c>
      <c r="F498" s="16" t="s">
        <v>802</v>
      </c>
      <c r="G498" s="16"/>
      <c r="H498" s="16" t="s">
        <v>802</v>
      </c>
      <c r="I498" s="16" t="s">
        <v>802</v>
      </c>
      <c r="J498" s="16" t="s">
        <v>802</v>
      </c>
      <c r="K498" s="16" t="s">
        <v>802</v>
      </c>
      <c r="L498" s="16" t="s">
        <v>802</v>
      </c>
      <c r="M498" s="16" t="s">
        <v>802</v>
      </c>
      <c r="N498" s="34"/>
      <c r="P498" s="44">
        <f ca="1">IF(ISNUMBER(SEARCH(INDIRECT(CELL("address")),Q498)),MAX($P$1:P497)+1,0)</f>
        <v>0</v>
      </c>
      <c r="Q498" s="46" t="str">
        <f>Table1[[#This Row],[Portico_Specialty]]&amp;"-"&amp;Table1[[#This Row],[Code]]</f>
        <v>Pathology: Dermatopathology-207ZD0900X</v>
      </c>
      <c r="S498" s="47" t="str">
        <f ca="1">IFERROR(VLOOKUP(ROWS($S$1:S497),$P$2:$Q$918,2,FALSE),"")</f>
        <v/>
      </c>
    </row>
    <row r="499" spans="1:19" x14ac:dyDescent="0.35">
      <c r="A499" s="16" t="s">
        <v>811</v>
      </c>
      <c r="B499" s="16" t="s">
        <v>812</v>
      </c>
      <c r="C499" s="16"/>
      <c r="D499" s="16" t="s">
        <v>160</v>
      </c>
      <c r="E499" s="20" t="s">
        <v>101</v>
      </c>
      <c r="F499" s="16" t="s">
        <v>802</v>
      </c>
      <c r="G499" s="16"/>
      <c r="H499" s="16" t="s">
        <v>802</v>
      </c>
      <c r="I499" s="16" t="s">
        <v>802</v>
      </c>
      <c r="J499" s="16" t="s">
        <v>802</v>
      </c>
      <c r="K499" s="16" t="s">
        <v>802</v>
      </c>
      <c r="L499" s="16" t="s">
        <v>802</v>
      </c>
      <c r="M499" s="16" t="s">
        <v>802</v>
      </c>
      <c r="N499" s="34"/>
      <c r="P499" s="44">
        <f ca="1">IF(ISNUMBER(SEARCH(INDIRECT(CELL("address")),Q499)),MAX($P$1:P498)+1,0)</f>
        <v>0</v>
      </c>
      <c r="Q499" s="46" t="str">
        <f>Table1[[#This Row],[Portico_Specialty]]&amp;"-"&amp;Table1[[#This Row],[Code]]</f>
        <v>Pathology: Forensic Pathology-207ZF0201X</v>
      </c>
      <c r="S499" s="47" t="str">
        <f ca="1">IFERROR(VLOOKUP(ROWS($S$1:S498),$P$2:$Q$918,2,FALSE),"")</f>
        <v/>
      </c>
    </row>
    <row r="500" spans="1:19" x14ac:dyDescent="0.35">
      <c r="A500" s="16" t="s">
        <v>813</v>
      </c>
      <c r="B500" s="16" t="s">
        <v>814</v>
      </c>
      <c r="C500" s="16"/>
      <c r="D500" s="16" t="s">
        <v>160</v>
      </c>
      <c r="E500" s="20" t="s">
        <v>101</v>
      </c>
      <c r="F500" s="16" t="s">
        <v>802</v>
      </c>
      <c r="G500" s="16"/>
      <c r="H500" s="16" t="s">
        <v>802</v>
      </c>
      <c r="I500" s="16" t="s">
        <v>662</v>
      </c>
      <c r="J500" s="16" t="s">
        <v>802</v>
      </c>
      <c r="K500" s="16" t="s">
        <v>802</v>
      </c>
      <c r="L500" s="16" t="s">
        <v>802</v>
      </c>
      <c r="M500" s="16" t="s">
        <v>662</v>
      </c>
      <c r="N500" s="34"/>
      <c r="P500" s="44">
        <f ca="1">IF(ISNUMBER(SEARCH(INDIRECT(CELL("address")),Q500)),MAX($P$1:P499)+1,0)</f>
        <v>0</v>
      </c>
      <c r="Q500" s="46" t="str">
        <f>Table1[[#This Row],[Portico_Specialty]]&amp;"-"&amp;Table1[[#This Row],[Code]]</f>
        <v>Pathology: Hematology-207ZH0000X</v>
      </c>
      <c r="S500" s="47" t="str">
        <f ca="1">IFERROR(VLOOKUP(ROWS($S$1:S499),$P$2:$Q$918,2,FALSE),"")</f>
        <v/>
      </c>
    </row>
    <row r="501" spans="1:19" x14ac:dyDescent="0.35">
      <c r="A501" s="16" t="s">
        <v>815</v>
      </c>
      <c r="B501" s="16" t="s">
        <v>816</v>
      </c>
      <c r="C501" s="16"/>
      <c r="D501" s="16" t="s">
        <v>160</v>
      </c>
      <c r="E501" s="20" t="s">
        <v>101</v>
      </c>
      <c r="F501" s="16" t="s">
        <v>802</v>
      </c>
      <c r="G501" s="16"/>
      <c r="H501" s="16" t="s">
        <v>802</v>
      </c>
      <c r="I501" s="16" t="s">
        <v>802</v>
      </c>
      <c r="J501" s="16" t="s">
        <v>802</v>
      </c>
      <c r="K501" s="16" t="s">
        <v>802</v>
      </c>
      <c r="L501" s="16" t="s">
        <v>802</v>
      </c>
      <c r="M501" s="16" t="s">
        <v>802</v>
      </c>
      <c r="N501" s="34"/>
      <c r="P501" s="44">
        <f ca="1">IF(ISNUMBER(SEARCH(INDIRECT(CELL("address")),Q501)),MAX($P$1:P500)+1,0)</f>
        <v>0</v>
      </c>
      <c r="Q501" s="46" t="str">
        <f>Table1[[#This Row],[Portico_Specialty]]&amp;"-"&amp;Table1[[#This Row],[Code]]</f>
        <v>Pathology: Immunopathology-207ZI0100X</v>
      </c>
      <c r="S501" s="47" t="str">
        <f ca="1">IFERROR(VLOOKUP(ROWS($S$1:S500),$P$2:$Q$918,2,FALSE),"")</f>
        <v/>
      </c>
    </row>
    <row r="502" spans="1:19" x14ac:dyDescent="0.35">
      <c r="A502" s="16" t="s">
        <v>817</v>
      </c>
      <c r="B502" s="16" t="s">
        <v>818</v>
      </c>
      <c r="C502" s="16"/>
      <c r="D502" s="16" t="s">
        <v>160</v>
      </c>
      <c r="E502" s="20" t="s">
        <v>101</v>
      </c>
      <c r="F502" s="16" t="s">
        <v>802</v>
      </c>
      <c r="G502" s="16"/>
      <c r="H502" s="16" t="s">
        <v>802</v>
      </c>
      <c r="I502" s="16" t="s">
        <v>802</v>
      </c>
      <c r="J502" s="16" t="s">
        <v>802</v>
      </c>
      <c r="K502" s="16" t="s">
        <v>802</v>
      </c>
      <c r="L502" s="16" t="s">
        <v>802</v>
      </c>
      <c r="M502" s="16" t="s">
        <v>802</v>
      </c>
      <c r="N502" s="34"/>
      <c r="P502" s="44">
        <f ca="1">IF(ISNUMBER(SEARCH(INDIRECT(CELL("address")),Q502)),MAX($P$1:P501)+1,0)</f>
        <v>0</v>
      </c>
      <c r="Q502" s="46" t="str">
        <f>Table1[[#This Row],[Portico_Specialty]]&amp;"-"&amp;Table1[[#This Row],[Code]]</f>
        <v>Pathology: Medical Microbiology-207ZM0300X</v>
      </c>
      <c r="S502" s="47" t="str">
        <f ca="1">IFERROR(VLOOKUP(ROWS($S$1:S501),$P$2:$Q$918,2,FALSE),"")</f>
        <v/>
      </c>
    </row>
    <row r="503" spans="1:19" x14ac:dyDescent="0.35">
      <c r="A503" s="16" t="s">
        <v>821</v>
      </c>
      <c r="B503" s="16" t="s">
        <v>822</v>
      </c>
      <c r="C503" s="16"/>
      <c r="D503" s="16" t="s">
        <v>160</v>
      </c>
      <c r="E503" s="20" t="s">
        <v>101</v>
      </c>
      <c r="F503" s="16" t="s">
        <v>802</v>
      </c>
      <c r="G503" s="16"/>
      <c r="H503" s="16" t="s">
        <v>802</v>
      </c>
      <c r="I503" s="16" t="s">
        <v>802</v>
      </c>
      <c r="J503" s="16" t="s">
        <v>802</v>
      </c>
      <c r="K503" s="16" t="s">
        <v>802</v>
      </c>
      <c r="L503" s="16" t="s">
        <v>802</v>
      </c>
      <c r="M503" s="16" t="s">
        <v>802</v>
      </c>
      <c r="N503" s="34"/>
      <c r="P503" s="44">
        <f ca="1">IF(ISNUMBER(SEARCH(INDIRECT(CELL("address")),Q503)),MAX($P$1:P502)+1,0)</f>
        <v>0</v>
      </c>
      <c r="Q503" s="46" t="str">
        <f>Table1[[#This Row],[Portico_Specialty]]&amp;"-"&amp;Table1[[#This Row],[Code]]</f>
        <v>Pathology: Molecular Genetic Pathology-207ZP0007X</v>
      </c>
      <c r="S503" s="47" t="str">
        <f ca="1">IFERROR(VLOOKUP(ROWS($S$1:S502),$P$2:$Q$918,2,FALSE),"")</f>
        <v/>
      </c>
    </row>
    <row r="504" spans="1:19" x14ac:dyDescent="0.35">
      <c r="A504" s="16" t="s">
        <v>819</v>
      </c>
      <c r="B504" s="16" t="s">
        <v>820</v>
      </c>
      <c r="C504" s="16"/>
      <c r="D504" s="16" t="s">
        <v>160</v>
      </c>
      <c r="E504" s="20" t="s">
        <v>101</v>
      </c>
      <c r="F504" s="16" t="s">
        <v>802</v>
      </c>
      <c r="G504" s="16"/>
      <c r="H504" s="16" t="s">
        <v>802</v>
      </c>
      <c r="I504" s="16" t="s">
        <v>802</v>
      </c>
      <c r="J504" s="16" t="s">
        <v>802</v>
      </c>
      <c r="K504" s="16" t="s">
        <v>802</v>
      </c>
      <c r="L504" s="16" t="s">
        <v>802</v>
      </c>
      <c r="M504" s="16" t="s">
        <v>802</v>
      </c>
      <c r="N504" s="34"/>
      <c r="P504" s="44">
        <f ca="1">IF(ISNUMBER(SEARCH(INDIRECT(CELL("address")),Q504)),MAX($P$1:P503)+1,0)</f>
        <v>0</v>
      </c>
      <c r="Q504" s="46" t="str">
        <f>Table1[[#This Row],[Portico_Specialty]]&amp;"-"&amp;Table1[[#This Row],[Code]]</f>
        <v>Pathology: Neuropathology-207ZN0500X</v>
      </c>
      <c r="S504" s="47" t="str">
        <f ca="1">IFERROR(VLOOKUP(ROWS($S$1:S503),$P$2:$Q$918,2,FALSE),"")</f>
        <v/>
      </c>
    </row>
    <row r="505" spans="1:19" x14ac:dyDescent="0.35">
      <c r="A505" s="16" t="s">
        <v>831</v>
      </c>
      <c r="B505" s="16" t="s">
        <v>832</v>
      </c>
      <c r="C505" s="16"/>
      <c r="D505" s="16" t="s">
        <v>160</v>
      </c>
      <c r="E505" s="20" t="s">
        <v>101</v>
      </c>
      <c r="F505" s="16" t="s">
        <v>802</v>
      </c>
      <c r="G505" s="16"/>
      <c r="H505" s="16" t="s">
        <v>802</v>
      </c>
      <c r="I505" s="16" t="s">
        <v>802</v>
      </c>
      <c r="J505" s="16" t="s">
        <v>802</v>
      </c>
      <c r="K505" s="16" t="s">
        <v>802</v>
      </c>
      <c r="L505" s="16" t="s">
        <v>802</v>
      </c>
      <c r="M505" s="16" t="s">
        <v>802</v>
      </c>
      <c r="N505" s="34"/>
      <c r="P505" s="44">
        <f ca="1">IF(ISNUMBER(SEARCH(INDIRECT(CELL("address")),Q505)),MAX($P$1:P504)+1,0)</f>
        <v>0</v>
      </c>
      <c r="Q505" s="46" t="str">
        <f>Table1[[#This Row],[Portico_Specialty]]&amp;"-"&amp;Table1[[#This Row],[Code]]</f>
        <v>Pathology: Pediatric Pathology-207ZP0213X</v>
      </c>
      <c r="S505" s="47" t="str">
        <f ca="1">IFERROR(VLOOKUP(ROWS($S$1:S504),$P$2:$Q$918,2,FALSE),"")</f>
        <v/>
      </c>
    </row>
    <row r="506" spans="1:19" x14ac:dyDescent="0.35">
      <c r="A506" s="16" t="s">
        <v>833</v>
      </c>
      <c r="B506" s="16" t="s">
        <v>834</v>
      </c>
      <c r="C506" s="16"/>
      <c r="D506" s="16" t="s">
        <v>160</v>
      </c>
      <c r="E506" s="20" t="s">
        <v>101</v>
      </c>
      <c r="F506" s="16" t="s">
        <v>614</v>
      </c>
      <c r="G506" s="16"/>
      <c r="H506" s="16" t="s">
        <v>614</v>
      </c>
      <c r="I506" s="16" t="s">
        <v>614</v>
      </c>
      <c r="J506" s="16" t="s">
        <v>614</v>
      </c>
      <c r="K506" s="16" t="s">
        <v>614</v>
      </c>
      <c r="L506" s="16" t="s">
        <v>614</v>
      </c>
      <c r="M506" s="16" t="s">
        <v>614</v>
      </c>
      <c r="N506" s="34"/>
      <c r="P506" s="44">
        <f ca="1">IF(ISNUMBER(SEARCH(INDIRECT(CELL("address")),Q506)),MAX($P$1:P505)+1,0)</f>
        <v>0</v>
      </c>
      <c r="Q506" s="46" t="str">
        <f>Table1[[#This Row],[Portico_Specialty]]&amp;"-"&amp;Table1[[#This Row],[Code]]</f>
        <v>Pediatrics-208000000X</v>
      </c>
      <c r="S506" s="47" t="str">
        <f ca="1">IFERROR(VLOOKUP(ROWS($S$1:S505),$P$2:$Q$918,2,FALSE),"")</f>
        <v/>
      </c>
    </row>
    <row r="507" spans="1:19" x14ac:dyDescent="0.35">
      <c r="A507" s="16" t="s">
        <v>835</v>
      </c>
      <c r="B507" s="16" t="s">
        <v>836</v>
      </c>
      <c r="C507" s="16"/>
      <c r="D507" s="16" t="s">
        <v>160</v>
      </c>
      <c r="E507" s="20" t="s">
        <v>101</v>
      </c>
      <c r="F507" s="16" t="s">
        <v>614</v>
      </c>
      <c r="G507" s="16"/>
      <c r="H507" s="16" t="s">
        <v>614</v>
      </c>
      <c r="I507" s="16" t="s">
        <v>614</v>
      </c>
      <c r="J507" s="16" t="s">
        <v>614</v>
      </c>
      <c r="K507" s="16" t="s">
        <v>614</v>
      </c>
      <c r="L507" s="16" t="s">
        <v>614</v>
      </c>
      <c r="M507" s="16" t="s">
        <v>614</v>
      </c>
      <c r="N507" s="34"/>
      <c r="P507" s="44">
        <f ca="1">IF(ISNUMBER(SEARCH(INDIRECT(CELL("address")),Q507)),MAX($P$1:P506)+1,0)</f>
        <v>0</v>
      </c>
      <c r="Q507" s="46" t="str">
        <f>Table1[[#This Row],[Portico_Specialty]]&amp;"-"&amp;Table1[[#This Row],[Code]]</f>
        <v>Pediatrics: Adolescent Medicine-2080A0000X</v>
      </c>
      <c r="S507" s="47" t="str">
        <f ca="1">IFERROR(VLOOKUP(ROWS($S$1:S506),$P$2:$Q$918,2,FALSE),"")</f>
        <v/>
      </c>
    </row>
    <row r="508" spans="1:19" x14ac:dyDescent="0.35">
      <c r="A508" s="16" t="s">
        <v>839</v>
      </c>
      <c r="B508" s="16" t="s">
        <v>840</v>
      </c>
      <c r="C508" s="16"/>
      <c r="D508" s="16" t="s">
        <v>160</v>
      </c>
      <c r="E508" s="18" t="s">
        <v>69</v>
      </c>
      <c r="F508" s="16" t="s">
        <v>614</v>
      </c>
      <c r="G508" s="16"/>
      <c r="H508" s="16" t="s">
        <v>614</v>
      </c>
      <c r="I508" s="16" t="s">
        <v>614</v>
      </c>
      <c r="J508" s="16" t="s">
        <v>614</v>
      </c>
      <c r="K508" s="16" t="s">
        <v>614</v>
      </c>
      <c r="L508" s="16" t="s">
        <v>614</v>
      </c>
      <c r="M508" s="16" t="s">
        <v>614</v>
      </c>
      <c r="N508" s="34"/>
      <c r="P508" s="44">
        <f ca="1">IF(ISNUMBER(SEARCH(INDIRECT(CELL("address")),Q508)),MAX($P$1:P507)+1,0)</f>
        <v>0</v>
      </c>
      <c r="Q508" s="46" t="str">
        <f>Table1[[#This Row],[Portico_Specialty]]&amp;"-"&amp;Table1[[#This Row],[Code]]</f>
        <v>Pediatrics: Child Abuse Pediatrics-2080C0008X</v>
      </c>
      <c r="S508" s="47" t="str">
        <f ca="1">IFERROR(VLOOKUP(ROWS($S$1:S507),$P$2:$Q$918,2,FALSE),"")</f>
        <v/>
      </c>
    </row>
    <row r="509" spans="1:19" x14ac:dyDescent="0.35">
      <c r="A509" s="16" t="s">
        <v>844</v>
      </c>
      <c r="B509" s="16" t="s">
        <v>845</v>
      </c>
      <c r="C509" s="16"/>
      <c r="D509" s="16" t="s">
        <v>160</v>
      </c>
      <c r="E509" s="20" t="s">
        <v>101</v>
      </c>
      <c r="F509" s="16" t="s">
        <v>562</v>
      </c>
      <c r="G509" s="16"/>
      <c r="H509" s="16" t="s">
        <v>562</v>
      </c>
      <c r="I509" s="16" t="s">
        <v>614</v>
      </c>
      <c r="J509" s="16" t="s">
        <v>562</v>
      </c>
      <c r="K509" s="16" t="s">
        <v>562</v>
      </c>
      <c r="L509" s="16" t="s">
        <v>562</v>
      </c>
      <c r="M509" s="16" t="s">
        <v>614</v>
      </c>
      <c r="N509" s="34"/>
      <c r="P509" s="44">
        <f ca="1">IF(ISNUMBER(SEARCH(INDIRECT(CELL("address")),Q509)),MAX($P$1:P508)+1,0)</f>
        <v>0</v>
      </c>
      <c r="Q509" s="46" t="str">
        <f>Table1[[#This Row],[Portico_Specialty]]&amp;"-"&amp;Table1[[#This Row],[Code]]</f>
        <v>Pediatrics: Clinical &amp; Laboratory Immunology-2080I0007X</v>
      </c>
      <c r="S509" s="47" t="str">
        <f ca="1">IFERROR(VLOOKUP(ROWS($S$1:S508),$P$2:$Q$918,2,FALSE),"")</f>
        <v/>
      </c>
    </row>
    <row r="510" spans="1:19" ht="29.4" x14ac:dyDescent="0.35">
      <c r="A510" s="16" t="s">
        <v>849</v>
      </c>
      <c r="B510" s="16" t="s">
        <v>850</v>
      </c>
      <c r="C510" s="16"/>
      <c r="D510" s="16" t="s">
        <v>160</v>
      </c>
      <c r="E510" s="20" t="s">
        <v>101</v>
      </c>
      <c r="F510" s="16" t="s">
        <v>614</v>
      </c>
      <c r="G510" s="16"/>
      <c r="H510" s="16" t="s">
        <v>614</v>
      </c>
      <c r="I510" s="16" t="s">
        <v>469</v>
      </c>
      <c r="J510" s="16" t="s">
        <v>614</v>
      </c>
      <c r="K510" s="16" t="s">
        <v>614</v>
      </c>
      <c r="L510" s="16" t="s">
        <v>614</v>
      </c>
      <c r="M510" s="16" t="s">
        <v>469</v>
      </c>
      <c r="N510" s="34"/>
      <c r="P510" s="44">
        <f ca="1">IF(ISNUMBER(SEARCH(INDIRECT(CELL("address")),Q510)),MAX($P$1:P509)+1,0)</f>
        <v>0</v>
      </c>
      <c r="Q510" s="46" t="str">
        <f>Table1[[#This Row],[Portico_Specialty]]&amp;"-"&amp;Table1[[#This Row],[Code]]</f>
        <v>Pediatrics: Developmental - Behavioral Pediatrics-2080P0006X</v>
      </c>
      <c r="S510" s="47" t="str">
        <f ca="1">IFERROR(VLOOKUP(ROWS($S$1:S509),$P$2:$Q$918,2,FALSE),"")</f>
        <v/>
      </c>
    </row>
    <row r="511" spans="1:19" x14ac:dyDescent="0.35">
      <c r="A511" s="16" t="s">
        <v>841</v>
      </c>
      <c r="B511" s="16" t="s">
        <v>842</v>
      </c>
      <c r="C511" s="16"/>
      <c r="D511" s="16" t="s">
        <v>160</v>
      </c>
      <c r="E511" s="20" t="s">
        <v>101</v>
      </c>
      <c r="F511" s="16" t="s">
        <v>614</v>
      </c>
      <c r="G511" s="16"/>
      <c r="H511" s="16" t="s">
        <v>843</v>
      </c>
      <c r="I511" s="16" t="s">
        <v>614</v>
      </c>
      <c r="J511" s="16" t="s">
        <v>614</v>
      </c>
      <c r="K511" s="16" t="s">
        <v>843</v>
      </c>
      <c r="L511" s="16" t="s">
        <v>614</v>
      </c>
      <c r="M511" s="16" t="s">
        <v>614</v>
      </c>
      <c r="N511" s="34"/>
      <c r="P511" s="44">
        <f ca="1">IF(ISNUMBER(SEARCH(INDIRECT(CELL("address")),Q511)),MAX($P$1:P510)+1,0)</f>
        <v>0</v>
      </c>
      <c r="Q511" s="46" t="str">
        <f>Table1[[#This Row],[Portico_Specialty]]&amp;"-"&amp;Table1[[#This Row],[Code]]</f>
        <v>Pediatrics: Hospice and Palliative Medicine-2080H0002X</v>
      </c>
      <c r="S511" s="47" t="str">
        <f ca="1">IFERROR(VLOOKUP(ROWS($S$1:S510),$P$2:$Q$918,2,FALSE),"")</f>
        <v/>
      </c>
    </row>
    <row r="512" spans="1:19" x14ac:dyDescent="0.35">
      <c r="A512" s="16" t="s">
        <v>879</v>
      </c>
      <c r="B512" s="16" t="s">
        <v>880</v>
      </c>
      <c r="C512" s="16"/>
      <c r="D512" s="16" t="s">
        <v>160</v>
      </c>
      <c r="E512" s="20" t="s">
        <v>101</v>
      </c>
      <c r="F512" s="16" t="s">
        <v>614</v>
      </c>
      <c r="G512" s="16"/>
      <c r="H512" s="16" t="s">
        <v>614</v>
      </c>
      <c r="I512" s="16" t="s">
        <v>614</v>
      </c>
      <c r="J512" s="16" t="s">
        <v>614</v>
      </c>
      <c r="K512" s="16" t="s">
        <v>614</v>
      </c>
      <c r="L512" s="16" t="s">
        <v>614</v>
      </c>
      <c r="M512" s="16" t="s">
        <v>614</v>
      </c>
      <c r="N512" s="34"/>
      <c r="P512" s="44">
        <f ca="1">IF(ISNUMBER(SEARCH(INDIRECT(CELL("address")),Q512)),MAX($P$1:P511)+1,0)</f>
        <v>0</v>
      </c>
      <c r="Q512" s="46" t="str">
        <f>Table1[[#This Row],[Portico_Specialty]]&amp;"-"&amp;Table1[[#This Row],[Code]]</f>
        <v>Pediatrics: Medical Toxicology-2080T0002X</v>
      </c>
      <c r="S512" s="47" t="str">
        <f ca="1">IFERROR(VLOOKUP(ROWS($S$1:S511),$P$2:$Q$918,2,FALSE),"")</f>
        <v/>
      </c>
    </row>
    <row r="513" spans="1:19" x14ac:dyDescent="0.35">
      <c r="A513" s="16" t="s">
        <v>846</v>
      </c>
      <c r="B513" s="16" t="s">
        <v>847</v>
      </c>
      <c r="C513" s="16"/>
      <c r="D513" s="16" t="s">
        <v>160</v>
      </c>
      <c r="E513" s="20" t="s">
        <v>101</v>
      </c>
      <c r="F513" s="16" t="s">
        <v>848</v>
      </c>
      <c r="G513" s="16"/>
      <c r="H513" s="16" t="s">
        <v>742</v>
      </c>
      <c r="I513" s="16" t="s">
        <v>848</v>
      </c>
      <c r="J513" s="16" t="s">
        <v>848</v>
      </c>
      <c r="K513" s="16" t="s">
        <v>848</v>
      </c>
      <c r="L513" s="16" t="s">
        <v>727</v>
      </c>
      <c r="M513" s="16" t="s">
        <v>848</v>
      </c>
      <c r="N513" s="34"/>
      <c r="P513" s="44">
        <f ca="1">IF(ISNUMBER(SEARCH(INDIRECT(CELL("address")),Q513)),MAX($P$1:P512)+1,0)</f>
        <v>0</v>
      </c>
      <c r="Q513" s="46" t="str">
        <f>Table1[[#This Row],[Portico_Specialty]]&amp;"-"&amp;Table1[[#This Row],[Code]]</f>
        <v>Pediatrics: Neonatal-Perinatal Medicine-2080N0001X</v>
      </c>
      <c r="S513" s="47" t="str">
        <f ca="1">IFERROR(VLOOKUP(ROWS($S$1:S512),$P$2:$Q$918,2,FALSE),"")</f>
        <v/>
      </c>
    </row>
    <row r="514" spans="1:19" x14ac:dyDescent="0.35">
      <c r="A514" s="16" t="s">
        <v>851</v>
      </c>
      <c r="B514" s="16" t="s">
        <v>852</v>
      </c>
      <c r="C514" s="16"/>
      <c r="D514" s="16" t="s">
        <v>160</v>
      </c>
      <c r="E514" s="20" t="s">
        <v>101</v>
      </c>
      <c r="F514" s="16" t="s">
        <v>614</v>
      </c>
      <c r="G514" s="16"/>
      <c r="H514" s="16" t="s">
        <v>614</v>
      </c>
      <c r="I514" s="16" t="s">
        <v>614</v>
      </c>
      <c r="J514" s="16" t="s">
        <v>614</v>
      </c>
      <c r="K514" s="16" t="s">
        <v>614</v>
      </c>
      <c r="L514" s="16" t="s">
        <v>614</v>
      </c>
      <c r="M514" s="16" t="s">
        <v>614</v>
      </c>
      <c r="N514" s="34"/>
      <c r="P514" s="44">
        <f ca="1">IF(ISNUMBER(SEARCH(INDIRECT(CELL("address")),Q514)),MAX($P$1:P513)+1,0)</f>
        <v>0</v>
      </c>
      <c r="Q514" s="46" t="str">
        <f>Table1[[#This Row],[Portico_Specialty]]&amp;"-"&amp;Table1[[#This Row],[Code]]</f>
        <v>Pediatrics: Neurodevelopmental Disabilities-2080P0008X</v>
      </c>
      <c r="S514" s="47" t="str">
        <f ca="1">IFERROR(VLOOKUP(ROWS($S$1:S513),$P$2:$Q$918,2,FALSE),"")</f>
        <v/>
      </c>
    </row>
    <row r="515" spans="1:19" x14ac:dyDescent="0.35">
      <c r="A515" s="16" t="s">
        <v>837</v>
      </c>
      <c r="B515" s="16" t="s">
        <v>838</v>
      </c>
      <c r="C515" s="16"/>
      <c r="D515" s="16" t="s">
        <v>160</v>
      </c>
      <c r="E515" s="18" t="s">
        <v>69</v>
      </c>
      <c r="F515" s="16"/>
      <c r="G515" s="16"/>
      <c r="H515" s="16" t="s">
        <v>614</v>
      </c>
      <c r="I515" s="16" t="s">
        <v>614</v>
      </c>
      <c r="J515" s="16"/>
      <c r="K515" s="16"/>
      <c r="L515" s="16"/>
      <c r="M515" s="16" t="s">
        <v>614</v>
      </c>
      <c r="N515" s="34"/>
      <c r="P515" s="44">
        <f ca="1">IF(ISNUMBER(SEARCH(INDIRECT(CELL("address")),Q515)),MAX($P$1:P514)+1,0)</f>
        <v>0</v>
      </c>
      <c r="Q515" s="46" t="str">
        <f>Table1[[#This Row],[Portico_Specialty]]&amp;"-"&amp;Table1[[#This Row],[Code]]</f>
        <v>Pediatrics: Obesity Medicine-2080B0002X</v>
      </c>
      <c r="S515" s="47" t="str">
        <f ca="1">IFERROR(VLOOKUP(ROWS($S$1:S514),$P$2:$Q$918,2,FALSE),"")</f>
        <v/>
      </c>
    </row>
    <row r="516" spans="1:19" x14ac:dyDescent="0.35">
      <c r="A516" s="16" t="s">
        <v>853</v>
      </c>
      <c r="B516" s="16" t="s">
        <v>854</v>
      </c>
      <c r="C516" s="16"/>
      <c r="D516" s="16" t="s">
        <v>160</v>
      </c>
      <c r="E516" s="20" t="s">
        <v>101</v>
      </c>
      <c r="F516" s="16" t="s">
        <v>614</v>
      </c>
      <c r="G516" s="16"/>
      <c r="H516" s="16" t="s">
        <v>562</v>
      </c>
      <c r="I516" s="16" t="s">
        <v>562</v>
      </c>
      <c r="J516" s="16" t="s">
        <v>562</v>
      </c>
      <c r="K516" s="16" t="s">
        <v>562</v>
      </c>
      <c r="L516" s="16" t="s">
        <v>562</v>
      </c>
      <c r="M516" s="16" t="s">
        <v>562</v>
      </c>
      <c r="N516" s="34"/>
      <c r="P516" s="44">
        <f ca="1">IF(ISNUMBER(SEARCH(INDIRECT(CELL("address")),Q516)),MAX($P$1:P515)+1,0)</f>
        <v>0</v>
      </c>
      <c r="Q516" s="46" t="str">
        <f>Table1[[#This Row],[Portico_Specialty]]&amp;"-"&amp;Table1[[#This Row],[Code]]</f>
        <v>Pediatrics: Pediatric Allergy &amp; Immunology-2080P0201X</v>
      </c>
      <c r="S516" s="47" t="str">
        <f ca="1">IFERROR(VLOOKUP(ROWS($S$1:S515),$P$2:$Q$918,2,FALSE),"")</f>
        <v/>
      </c>
    </row>
    <row r="517" spans="1:19" x14ac:dyDescent="0.35">
      <c r="A517" s="16" t="s">
        <v>855</v>
      </c>
      <c r="B517" s="16" t="s">
        <v>856</v>
      </c>
      <c r="C517" s="16"/>
      <c r="D517" s="16" t="s">
        <v>160</v>
      </c>
      <c r="E517" s="20" t="s">
        <v>101</v>
      </c>
      <c r="F517" s="16" t="s">
        <v>614</v>
      </c>
      <c r="G517" s="16"/>
      <c r="H517" s="16" t="s">
        <v>646</v>
      </c>
      <c r="I517" s="16" t="s">
        <v>646</v>
      </c>
      <c r="J517" s="16" t="s">
        <v>646</v>
      </c>
      <c r="K517" s="16" t="s">
        <v>646</v>
      </c>
      <c r="L517" s="16" t="s">
        <v>646</v>
      </c>
      <c r="M517" s="16" t="s">
        <v>646</v>
      </c>
      <c r="N517" s="34"/>
      <c r="P517" s="44">
        <f ca="1">IF(ISNUMBER(SEARCH(INDIRECT(CELL("address")),Q517)),MAX($P$1:P516)+1,0)</f>
        <v>0</v>
      </c>
      <c r="Q517" s="46" t="str">
        <f>Table1[[#This Row],[Portico_Specialty]]&amp;"-"&amp;Table1[[#This Row],[Code]]</f>
        <v>Pediatrics: Pediatric Cardiology-2080P0202X</v>
      </c>
      <c r="S517" s="47" t="str">
        <f ca="1">IFERROR(VLOOKUP(ROWS($S$1:S516),$P$2:$Q$918,2,FALSE),"")</f>
        <v/>
      </c>
    </row>
    <row r="518" spans="1:19" x14ac:dyDescent="0.35">
      <c r="A518" s="16" t="s">
        <v>857</v>
      </c>
      <c r="B518" s="16" t="s">
        <v>858</v>
      </c>
      <c r="C518" s="16"/>
      <c r="D518" s="16" t="s">
        <v>160</v>
      </c>
      <c r="E518" s="20" t="s">
        <v>101</v>
      </c>
      <c r="F518" s="16" t="s">
        <v>614</v>
      </c>
      <c r="G518" s="16"/>
      <c r="H518" s="16" t="s">
        <v>458</v>
      </c>
      <c r="I518" s="16" t="s">
        <v>458</v>
      </c>
      <c r="J518" s="16" t="s">
        <v>458</v>
      </c>
      <c r="K518" s="16" t="s">
        <v>458</v>
      </c>
      <c r="L518" s="16" t="s">
        <v>458</v>
      </c>
      <c r="M518" s="16" t="s">
        <v>458</v>
      </c>
      <c r="N518" s="34"/>
      <c r="P518" s="44">
        <f ca="1">IF(ISNUMBER(SEARCH(INDIRECT(CELL("address")),Q518)),MAX($P$1:P517)+1,0)</f>
        <v>0</v>
      </c>
      <c r="Q518" s="46" t="str">
        <f>Table1[[#This Row],[Portico_Specialty]]&amp;"-"&amp;Table1[[#This Row],[Code]]</f>
        <v>Pediatrics: Pediatric Critical Care Medicine-2080P0203X</v>
      </c>
      <c r="S518" s="47" t="str">
        <f ca="1">IFERROR(VLOOKUP(ROWS($S$1:S517),$P$2:$Q$918,2,FALSE),"")</f>
        <v/>
      </c>
    </row>
    <row r="519" spans="1:19" x14ac:dyDescent="0.35">
      <c r="A519" s="16" t="s">
        <v>859</v>
      </c>
      <c r="B519" s="16" t="s">
        <v>860</v>
      </c>
      <c r="C519" s="16"/>
      <c r="D519" s="16" t="s">
        <v>160</v>
      </c>
      <c r="E519" s="20" t="s">
        <v>101</v>
      </c>
      <c r="F519" s="16" t="s">
        <v>246</v>
      </c>
      <c r="G519" s="16"/>
      <c r="H519" s="16" t="s">
        <v>246</v>
      </c>
      <c r="I519" s="16" t="s">
        <v>246</v>
      </c>
      <c r="J519" s="16" t="s">
        <v>246</v>
      </c>
      <c r="K519" s="16" t="s">
        <v>246</v>
      </c>
      <c r="L519" s="16" t="s">
        <v>246</v>
      </c>
      <c r="M519" s="16" t="s">
        <v>246</v>
      </c>
      <c r="N519" s="34"/>
      <c r="P519" s="44">
        <f ca="1">IF(ISNUMBER(SEARCH(INDIRECT(CELL("address")),Q519)),MAX($P$1:P518)+1,0)</f>
        <v>0</v>
      </c>
      <c r="Q519" s="46" t="str">
        <f>Table1[[#This Row],[Portico_Specialty]]&amp;"-"&amp;Table1[[#This Row],[Code]]</f>
        <v>Pediatrics: Pediatric Emergency Medicine-2080P0204X</v>
      </c>
      <c r="S519" s="47" t="str">
        <f ca="1">IFERROR(VLOOKUP(ROWS($S$1:S518),$P$2:$Q$918,2,FALSE),"")</f>
        <v/>
      </c>
    </row>
    <row r="520" spans="1:19" x14ac:dyDescent="0.35">
      <c r="A520" s="16" t="s">
        <v>861</v>
      </c>
      <c r="B520" s="16" t="s">
        <v>862</v>
      </c>
      <c r="C520" s="16"/>
      <c r="D520" s="16" t="s">
        <v>160</v>
      </c>
      <c r="E520" s="20" t="s">
        <v>101</v>
      </c>
      <c r="F520" s="16" t="s">
        <v>614</v>
      </c>
      <c r="G520" s="16"/>
      <c r="H520" s="16" t="s">
        <v>654</v>
      </c>
      <c r="I520" s="16" t="s">
        <v>654</v>
      </c>
      <c r="J520" s="16" t="s">
        <v>654</v>
      </c>
      <c r="K520" s="16" t="s">
        <v>654</v>
      </c>
      <c r="L520" s="16" t="s">
        <v>654</v>
      </c>
      <c r="M520" s="16" t="s">
        <v>654</v>
      </c>
      <c r="N520" s="34"/>
      <c r="P520" s="44">
        <f ca="1">IF(ISNUMBER(SEARCH(INDIRECT(CELL("address")),Q520)),MAX($P$1:P519)+1,0)</f>
        <v>0</v>
      </c>
      <c r="Q520" s="46" t="str">
        <f>Table1[[#This Row],[Portico_Specialty]]&amp;"-"&amp;Table1[[#This Row],[Code]]</f>
        <v>Pediatrics: Pediatric Endocrinology-2080P0205X</v>
      </c>
      <c r="S520" s="47" t="str">
        <f ca="1">IFERROR(VLOOKUP(ROWS($S$1:S519),$P$2:$Q$918,2,FALSE),"")</f>
        <v/>
      </c>
    </row>
    <row r="521" spans="1:19" x14ac:dyDescent="0.35">
      <c r="A521" s="16" t="s">
        <v>863</v>
      </c>
      <c r="B521" s="16" t="s">
        <v>864</v>
      </c>
      <c r="C521" s="16"/>
      <c r="D521" s="16" t="s">
        <v>160</v>
      </c>
      <c r="E521" s="20" t="s">
        <v>101</v>
      </c>
      <c r="F521" s="16" t="s">
        <v>614</v>
      </c>
      <c r="G521" s="16"/>
      <c r="H521" s="16" t="s">
        <v>657</v>
      </c>
      <c r="I521" s="16" t="s">
        <v>657</v>
      </c>
      <c r="J521" s="16" t="s">
        <v>657</v>
      </c>
      <c r="K521" s="16" t="s">
        <v>657</v>
      </c>
      <c r="L521" s="16" t="s">
        <v>633</v>
      </c>
      <c r="M521" s="16" t="s">
        <v>657</v>
      </c>
      <c r="N521" s="34"/>
      <c r="P521" s="44">
        <f ca="1">IF(ISNUMBER(SEARCH(INDIRECT(CELL("address")),Q521)),MAX($P$1:P520)+1,0)</f>
        <v>0</v>
      </c>
      <c r="Q521" s="46" t="str">
        <f>Table1[[#This Row],[Portico_Specialty]]&amp;"-"&amp;Table1[[#This Row],[Code]]</f>
        <v>Pediatrics: Pediatric Gastroenterology-2080P0206X</v>
      </c>
      <c r="S521" s="47" t="str">
        <f ca="1">IFERROR(VLOOKUP(ROWS($S$1:S520),$P$2:$Q$918,2,FALSE),"")</f>
        <v/>
      </c>
    </row>
    <row r="522" spans="1:19" x14ac:dyDescent="0.35">
      <c r="A522" s="16" t="s">
        <v>865</v>
      </c>
      <c r="B522" s="16" t="s">
        <v>866</v>
      </c>
      <c r="C522" s="16"/>
      <c r="D522" s="16" t="s">
        <v>160</v>
      </c>
      <c r="E522" s="20" t="s">
        <v>101</v>
      </c>
      <c r="F522" s="16" t="s">
        <v>614</v>
      </c>
      <c r="G522" s="16"/>
      <c r="H522" s="16" t="s">
        <v>668</v>
      </c>
      <c r="I522" s="16" t="s">
        <v>668</v>
      </c>
      <c r="J522" s="16" t="s">
        <v>668</v>
      </c>
      <c r="K522" s="16" t="s">
        <v>668</v>
      </c>
      <c r="L522" s="16" t="s">
        <v>668</v>
      </c>
      <c r="M522" s="16" t="s">
        <v>668</v>
      </c>
      <c r="N522" s="34"/>
      <c r="P522" s="44">
        <f ca="1">IF(ISNUMBER(SEARCH(INDIRECT(CELL("address")),Q522)),MAX($P$1:P521)+1,0)</f>
        <v>0</v>
      </c>
      <c r="Q522" s="46" t="str">
        <f>Table1[[#This Row],[Portico_Specialty]]&amp;"-"&amp;Table1[[#This Row],[Code]]</f>
        <v>Pediatrics: Pediatric Hematology-Oncology-2080P0207X</v>
      </c>
      <c r="S522" s="47" t="str">
        <f ca="1">IFERROR(VLOOKUP(ROWS($S$1:S521),$P$2:$Q$918,2,FALSE),"")</f>
        <v/>
      </c>
    </row>
    <row r="523" spans="1:19" x14ac:dyDescent="0.35">
      <c r="A523" s="16" t="s">
        <v>867</v>
      </c>
      <c r="B523" s="16" t="s">
        <v>868</v>
      </c>
      <c r="C523" s="16"/>
      <c r="D523" s="16" t="s">
        <v>160</v>
      </c>
      <c r="E523" s="20" t="s">
        <v>101</v>
      </c>
      <c r="F523" s="16" t="s">
        <v>614</v>
      </c>
      <c r="G523" s="16"/>
      <c r="H523" s="16" t="s">
        <v>679</v>
      </c>
      <c r="I523" s="16" t="s">
        <v>679</v>
      </c>
      <c r="J523" s="16" t="s">
        <v>679</v>
      </c>
      <c r="K523" s="16" t="s">
        <v>679</v>
      </c>
      <c r="L523" s="16" t="s">
        <v>679</v>
      </c>
      <c r="M523" s="16" t="s">
        <v>679</v>
      </c>
      <c r="N523" s="34"/>
      <c r="P523" s="44">
        <f ca="1">IF(ISNUMBER(SEARCH(INDIRECT(CELL("address")),Q523)),MAX($P$1:P522)+1,0)</f>
        <v>0</v>
      </c>
      <c r="Q523" s="46" t="str">
        <f>Table1[[#This Row],[Portico_Specialty]]&amp;"-"&amp;Table1[[#This Row],[Code]]</f>
        <v>Pediatrics: Pediatric Infectious Diseases-2080P0208X</v>
      </c>
      <c r="S523" s="47" t="str">
        <f ca="1">IFERROR(VLOOKUP(ROWS($S$1:S522),$P$2:$Q$918,2,FALSE),"")</f>
        <v/>
      </c>
    </row>
    <row r="524" spans="1:19" x14ac:dyDescent="0.35">
      <c r="A524" s="16" t="s">
        <v>869</v>
      </c>
      <c r="B524" s="16" t="s">
        <v>870</v>
      </c>
      <c r="C524" s="16"/>
      <c r="D524" s="16" t="s">
        <v>160</v>
      </c>
      <c r="E524" s="20" t="s">
        <v>101</v>
      </c>
      <c r="F524" s="16" t="s">
        <v>614</v>
      </c>
      <c r="G524" s="16"/>
      <c r="H524" s="16" t="s">
        <v>685</v>
      </c>
      <c r="I524" s="16" t="s">
        <v>685</v>
      </c>
      <c r="J524" s="16" t="s">
        <v>685</v>
      </c>
      <c r="K524" s="16" t="s">
        <v>685</v>
      </c>
      <c r="L524" s="16" t="s">
        <v>685</v>
      </c>
      <c r="M524" s="16" t="s">
        <v>685</v>
      </c>
      <c r="N524" s="34"/>
      <c r="P524" s="44">
        <f ca="1">IF(ISNUMBER(SEARCH(INDIRECT(CELL("address")),Q524)),MAX($P$1:P523)+1,0)</f>
        <v>0</v>
      </c>
      <c r="Q524" s="46" t="str">
        <f>Table1[[#This Row],[Portico_Specialty]]&amp;"-"&amp;Table1[[#This Row],[Code]]</f>
        <v>Pediatrics: Pediatric Nephrology-2080P0210X</v>
      </c>
      <c r="S524" s="47" t="str">
        <f ca="1">IFERROR(VLOOKUP(ROWS($S$1:S523),$P$2:$Q$918,2,FALSE),"")</f>
        <v/>
      </c>
    </row>
    <row r="525" spans="1:19" x14ac:dyDescent="0.35">
      <c r="A525" s="16" t="s">
        <v>871</v>
      </c>
      <c r="B525" s="16" t="s">
        <v>872</v>
      </c>
      <c r="C525" s="16"/>
      <c r="D525" s="16" t="s">
        <v>160</v>
      </c>
      <c r="E525" s="20" t="s">
        <v>101</v>
      </c>
      <c r="F525" s="16" t="s">
        <v>614</v>
      </c>
      <c r="G525" s="16"/>
      <c r="H525" s="16" t="s">
        <v>688</v>
      </c>
      <c r="I525" s="16" t="s">
        <v>688</v>
      </c>
      <c r="J525" s="16" t="s">
        <v>688</v>
      </c>
      <c r="K525" s="16" t="s">
        <v>688</v>
      </c>
      <c r="L525" s="16" t="s">
        <v>688</v>
      </c>
      <c r="M525" s="16" t="s">
        <v>688</v>
      </c>
      <c r="N525" s="34"/>
      <c r="P525" s="44">
        <f ca="1">IF(ISNUMBER(SEARCH(INDIRECT(CELL("address")),Q525)),MAX($P$1:P524)+1,0)</f>
        <v>0</v>
      </c>
      <c r="Q525" s="46" t="str">
        <f>Table1[[#This Row],[Portico_Specialty]]&amp;"-"&amp;Table1[[#This Row],[Code]]</f>
        <v>Pediatrics: Pediatric Pulmonology-2080P0214X</v>
      </c>
      <c r="S525" s="47" t="str">
        <f ca="1">IFERROR(VLOOKUP(ROWS($S$1:S524),$P$2:$Q$918,2,FALSE),"")</f>
        <v/>
      </c>
    </row>
    <row r="526" spans="1:19" x14ac:dyDescent="0.35">
      <c r="A526" s="16" t="s">
        <v>873</v>
      </c>
      <c r="B526" s="16" t="s">
        <v>874</v>
      </c>
      <c r="C526" s="16"/>
      <c r="D526" s="16" t="s">
        <v>160</v>
      </c>
      <c r="E526" s="20" t="s">
        <v>101</v>
      </c>
      <c r="F526" s="16" t="s">
        <v>614</v>
      </c>
      <c r="G526" s="16"/>
      <c r="H526" s="16" t="s">
        <v>691</v>
      </c>
      <c r="I526" s="16" t="s">
        <v>691</v>
      </c>
      <c r="J526" s="16" t="s">
        <v>691</v>
      </c>
      <c r="K526" s="16" t="s">
        <v>691</v>
      </c>
      <c r="L526" s="16" t="s">
        <v>691</v>
      </c>
      <c r="M526" s="16" t="s">
        <v>691</v>
      </c>
      <c r="N526" s="34"/>
      <c r="P526" s="44">
        <f ca="1">IF(ISNUMBER(SEARCH(INDIRECT(CELL("address")),Q526)),MAX($P$1:P525)+1,0)</f>
        <v>0</v>
      </c>
      <c r="Q526" s="46" t="str">
        <f>Table1[[#This Row],[Portico_Specialty]]&amp;"-"&amp;Table1[[#This Row],[Code]]</f>
        <v>Pediatrics: Pediatric Rheumatology-2080P0216X</v>
      </c>
      <c r="S526" s="47" t="str">
        <f ca="1">IFERROR(VLOOKUP(ROWS($S$1:S525),$P$2:$Q$918,2,FALSE),"")</f>
        <v/>
      </c>
    </row>
    <row r="527" spans="1:19" x14ac:dyDescent="0.35">
      <c r="A527" s="16" t="s">
        <v>881</v>
      </c>
      <c r="B527" s="16" t="s">
        <v>882</v>
      </c>
      <c r="C527" s="16"/>
      <c r="D527" s="16" t="s">
        <v>160</v>
      </c>
      <c r="E527" s="20" t="s">
        <v>101</v>
      </c>
      <c r="F527" s="16" t="s">
        <v>657</v>
      </c>
      <c r="G527" s="16"/>
      <c r="H527" s="16" t="s">
        <v>657</v>
      </c>
      <c r="I527" s="16" t="s">
        <v>614</v>
      </c>
      <c r="J527" s="16" t="s">
        <v>657</v>
      </c>
      <c r="K527" s="16" t="s">
        <v>657</v>
      </c>
      <c r="L527" s="16"/>
      <c r="M527" s="16" t="s">
        <v>614</v>
      </c>
      <c r="N527" s="34"/>
      <c r="P527" s="44">
        <f ca="1">IF(ISNUMBER(SEARCH(INDIRECT(CELL("address")),Q527)),MAX($P$1:P526)+1,0)</f>
        <v>0</v>
      </c>
      <c r="Q527" s="46" t="str">
        <f>Table1[[#This Row],[Portico_Specialty]]&amp;"-"&amp;Table1[[#This Row],[Code]]</f>
        <v>Pediatrics: Pediatric Transplant Hepatology-2080T0004X</v>
      </c>
      <c r="S527" s="47" t="str">
        <f ca="1">IFERROR(VLOOKUP(ROWS($S$1:S526),$P$2:$Q$918,2,FALSE),"")</f>
        <v/>
      </c>
    </row>
    <row r="528" spans="1:19" x14ac:dyDescent="0.35">
      <c r="A528" s="16" t="s">
        <v>877</v>
      </c>
      <c r="B528" s="16" t="s">
        <v>878</v>
      </c>
      <c r="C528" s="16"/>
      <c r="D528" s="16" t="s">
        <v>160</v>
      </c>
      <c r="E528" s="20" t="s">
        <v>101</v>
      </c>
      <c r="F528" s="16" t="s">
        <v>614</v>
      </c>
      <c r="G528" s="16"/>
      <c r="H528" s="16" t="s">
        <v>614</v>
      </c>
      <c r="I528" s="16" t="s">
        <v>614</v>
      </c>
      <c r="J528" s="16" t="s">
        <v>463</v>
      </c>
      <c r="K528" s="16" t="s">
        <v>614</v>
      </c>
      <c r="L528" s="16" t="s">
        <v>614</v>
      </c>
      <c r="M528" s="16" t="s">
        <v>614</v>
      </c>
      <c r="N528" s="34"/>
      <c r="P528" s="44">
        <f ca="1">IF(ISNUMBER(SEARCH(INDIRECT(CELL("address")),Q528)),MAX($P$1:P527)+1,0)</f>
        <v>0</v>
      </c>
      <c r="Q528" s="46" t="str">
        <f>Table1[[#This Row],[Portico_Specialty]]&amp;"-"&amp;Table1[[#This Row],[Code]]</f>
        <v>Pediatrics: Sleep Medicine-2080S0012X</v>
      </c>
      <c r="S528" s="47" t="str">
        <f ca="1">IFERROR(VLOOKUP(ROWS($S$1:S527),$P$2:$Q$918,2,FALSE),"")</f>
        <v/>
      </c>
    </row>
    <row r="529" spans="1:19" x14ac:dyDescent="0.35">
      <c r="A529" s="16" t="s">
        <v>875</v>
      </c>
      <c r="B529" s="16" t="s">
        <v>876</v>
      </c>
      <c r="C529" s="16"/>
      <c r="D529" s="16" t="s">
        <v>160</v>
      </c>
      <c r="E529" s="20" t="s">
        <v>101</v>
      </c>
      <c r="F529" s="16" t="s">
        <v>614</v>
      </c>
      <c r="G529" s="16"/>
      <c r="H529" s="16" t="s">
        <v>614</v>
      </c>
      <c r="I529" s="16" t="s">
        <v>614</v>
      </c>
      <c r="J529" s="16" t="s">
        <v>614</v>
      </c>
      <c r="K529" s="16" t="s">
        <v>614</v>
      </c>
      <c r="L529" s="16" t="s">
        <v>614</v>
      </c>
      <c r="M529" s="16" t="s">
        <v>614</v>
      </c>
      <c r="N529" s="34"/>
      <c r="P529" s="44">
        <f ca="1">IF(ISNUMBER(SEARCH(INDIRECT(CELL("address")),Q529)),MAX($P$1:P528)+1,0)</f>
        <v>0</v>
      </c>
      <c r="Q529" s="46" t="str">
        <f>Table1[[#This Row],[Portico_Specialty]]&amp;"-"&amp;Table1[[#This Row],[Code]]</f>
        <v>Pediatrics: Sports Medicine-2080S0010X</v>
      </c>
      <c r="S529" s="47" t="str">
        <f ca="1">IFERROR(VLOOKUP(ROWS($S$1:S528),$P$2:$Q$918,2,FALSE),"")</f>
        <v/>
      </c>
    </row>
    <row r="530" spans="1:19" x14ac:dyDescent="0.35">
      <c r="A530" s="16" t="s">
        <v>1076</v>
      </c>
      <c r="B530" s="16" t="s">
        <v>1077</v>
      </c>
      <c r="C530" s="16"/>
      <c r="D530" s="16" t="s">
        <v>160</v>
      </c>
      <c r="E530" s="18" t="s">
        <v>69</v>
      </c>
      <c r="F530" s="16"/>
      <c r="G530" s="16"/>
      <c r="H530" s="16" t="s">
        <v>192</v>
      </c>
      <c r="I530" s="16" t="s">
        <v>1046</v>
      </c>
      <c r="J530" s="16"/>
      <c r="K530" s="16"/>
      <c r="L530" s="16" t="s">
        <v>1047</v>
      </c>
      <c r="M530" s="16" t="s">
        <v>1046</v>
      </c>
      <c r="N530" s="34"/>
      <c r="P530" s="44">
        <f ca="1">IF(ISNUMBER(SEARCH(INDIRECT(CELL("address")),Q530)),MAX($P$1:P529)+1,0)</f>
        <v>0</v>
      </c>
      <c r="Q530" s="46" t="str">
        <f>Table1[[#This Row],[Portico_Specialty]]&amp;"-"&amp;Table1[[#This Row],[Code]]</f>
        <v>Pedorthist-224L00000X</v>
      </c>
      <c r="S530" s="47" t="str">
        <f ca="1">IFERROR(VLOOKUP(ROWS($S$1:S529),$P$2:$Q$918,2,FALSE),"")</f>
        <v/>
      </c>
    </row>
    <row r="531" spans="1:19" x14ac:dyDescent="0.35">
      <c r="A531" s="16" t="s">
        <v>1938</v>
      </c>
      <c r="B531" s="16" t="s">
        <v>2007</v>
      </c>
      <c r="C531" s="16"/>
      <c r="D531" s="16" t="s">
        <v>160</v>
      </c>
      <c r="E531" s="18" t="s">
        <v>69</v>
      </c>
      <c r="F531" s="16"/>
      <c r="G531" s="16"/>
      <c r="H531" s="16"/>
      <c r="I531" s="16" t="s">
        <v>2008</v>
      </c>
      <c r="J531" s="16"/>
      <c r="K531" s="16"/>
      <c r="L531" s="16"/>
      <c r="M531" s="16"/>
      <c r="N531" s="34"/>
      <c r="P531" s="44">
        <f ca="1">IF(ISNUMBER(SEARCH(INDIRECT(CELL("address")),Q531)),MAX($P$1:P530)+1,0)</f>
        <v>0</v>
      </c>
      <c r="Q531" s="46" t="str">
        <f>Table1[[#This Row],[Portico_Specialty]]&amp;"-"&amp;Table1[[#This Row],[Code]]</f>
        <v>Peer Recovery Supporter - HCBS-AltSpec1</v>
      </c>
      <c r="S531" s="47" t="str">
        <f ca="1">IFERROR(VLOOKUP(ROWS($S$1:S530),$P$2:$Q$918,2,FALSE),"")</f>
        <v/>
      </c>
    </row>
    <row r="532" spans="1:19" x14ac:dyDescent="0.35">
      <c r="A532" s="16" t="s">
        <v>497</v>
      </c>
      <c r="B532" s="16" t="s">
        <v>498</v>
      </c>
      <c r="C532" s="16"/>
      <c r="D532" s="16" t="s">
        <v>160</v>
      </c>
      <c r="E532" s="18" t="s">
        <v>69</v>
      </c>
      <c r="F532" s="16"/>
      <c r="G532" s="16"/>
      <c r="H532" s="16" t="s">
        <v>192</v>
      </c>
      <c r="I532" s="16" t="s">
        <v>71</v>
      </c>
      <c r="J532" s="16"/>
      <c r="K532" s="16"/>
      <c r="L532" s="16" t="s">
        <v>499</v>
      </c>
      <c r="M532" s="16" t="s">
        <v>71</v>
      </c>
      <c r="N532" s="34"/>
      <c r="P532" s="44">
        <f ca="1">IF(ISNUMBER(SEARCH(INDIRECT(CELL("address")),Q532)),MAX($P$1:P531)+1,0)</f>
        <v>0</v>
      </c>
      <c r="Q532" s="46" t="str">
        <f>Table1[[#This Row],[Portico_Specialty]]&amp;"-"&amp;Table1[[#This Row],[Code]]</f>
        <v>Peer Specialist (Other Service Providers)-175T00000X</v>
      </c>
      <c r="S532" s="47" t="str">
        <f ca="1">IFERROR(VLOOKUP(ROWS($S$1:S531),$P$2:$Q$918,2,FALSE),"")</f>
        <v/>
      </c>
    </row>
    <row r="533" spans="1:19" x14ac:dyDescent="0.35">
      <c r="A533" s="16" t="s">
        <v>1260</v>
      </c>
      <c r="B533" s="16" t="s">
        <v>1261</v>
      </c>
      <c r="C533" s="16"/>
      <c r="D533" s="16" t="s">
        <v>160</v>
      </c>
      <c r="E533" s="18" t="s">
        <v>69</v>
      </c>
      <c r="F533" s="16" t="s">
        <v>85</v>
      </c>
      <c r="G533" s="16"/>
      <c r="H533" s="16" t="s">
        <v>192</v>
      </c>
      <c r="I533" s="16" t="s">
        <v>662</v>
      </c>
      <c r="J533" s="16" t="s">
        <v>270</v>
      </c>
      <c r="K533" s="16"/>
      <c r="L533" s="16" t="s">
        <v>85</v>
      </c>
      <c r="M533" s="16" t="s">
        <v>662</v>
      </c>
      <c r="N533" s="34"/>
      <c r="P533" s="44">
        <f ca="1">IF(ISNUMBER(SEARCH(INDIRECT(CELL("address")),Q533)),MAX($P$1:P532)+1,0)</f>
        <v>0</v>
      </c>
      <c r="Q533" s="46" t="str">
        <f>Table1[[#This Row],[Portico_Specialty]]&amp;"-"&amp;Table1[[#This Row],[Code]]</f>
        <v>Perfusionist-242T00000X</v>
      </c>
      <c r="S533" s="47" t="str">
        <f ca="1">IFERROR(VLOOKUP(ROWS($S$1:S532),$P$2:$Q$918,2,FALSE),"")</f>
        <v/>
      </c>
    </row>
    <row r="534" spans="1:19" x14ac:dyDescent="0.35">
      <c r="A534" s="16" t="s">
        <v>244</v>
      </c>
      <c r="B534" s="16" t="s">
        <v>245</v>
      </c>
      <c r="C534" s="16"/>
      <c r="D534" s="16" t="s">
        <v>160</v>
      </c>
      <c r="E534" s="18" t="s">
        <v>69</v>
      </c>
      <c r="F534" s="16" t="s">
        <v>85</v>
      </c>
      <c r="G534" s="16"/>
      <c r="H534" s="16" t="s">
        <v>192</v>
      </c>
      <c r="I534" s="16" t="s">
        <v>246</v>
      </c>
      <c r="J534" s="16" t="s">
        <v>71</v>
      </c>
      <c r="K534" s="16" t="s">
        <v>85</v>
      </c>
      <c r="L534" s="16" t="s">
        <v>246</v>
      </c>
      <c r="M534" s="16" t="s">
        <v>246</v>
      </c>
      <c r="N534" s="34"/>
      <c r="P534" s="44">
        <f ca="1">IF(ISNUMBER(SEARCH(INDIRECT(CELL("address")),Q534)),MAX($P$1:P533)+1,0)</f>
        <v>0</v>
      </c>
      <c r="Q534" s="46" t="str">
        <f>Table1[[#This Row],[Portico_Specialty]]&amp;"-"&amp;Table1[[#This Row],[Code]]</f>
        <v>Personal Emergency Response Attendant-146D00000X</v>
      </c>
      <c r="S534" s="47" t="str">
        <f ca="1">IFERROR(VLOOKUP(ROWS($S$1:S533),$P$2:$Q$918,2,FALSE),"")</f>
        <v/>
      </c>
    </row>
    <row r="535" spans="1:19" x14ac:dyDescent="0.35">
      <c r="A535" s="16" t="s">
        <v>507</v>
      </c>
      <c r="B535" s="16" t="s">
        <v>508</v>
      </c>
      <c r="C535" s="16"/>
      <c r="D535" s="16" t="s">
        <v>160</v>
      </c>
      <c r="E535" s="18" t="s">
        <v>69</v>
      </c>
      <c r="F535" s="16" t="s">
        <v>509</v>
      </c>
      <c r="G535" s="16"/>
      <c r="H535" s="16" t="s">
        <v>509</v>
      </c>
      <c r="I535" s="16" t="s">
        <v>510</v>
      </c>
      <c r="J535" s="16" t="s">
        <v>509</v>
      </c>
      <c r="K535" s="16" t="s">
        <v>509</v>
      </c>
      <c r="L535" s="16" t="s">
        <v>511</v>
      </c>
      <c r="M535" s="16" t="s">
        <v>510</v>
      </c>
      <c r="N535" s="34"/>
      <c r="P535" s="44">
        <f ca="1">IF(ISNUMBER(SEARCH(INDIRECT(CELL("address")),Q535)),MAX($P$1:P534)+1,0)</f>
        <v>0</v>
      </c>
      <c r="Q535" s="46" t="str">
        <f>Table1[[#This Row],[Portico_Specialty]]&amp;"-"&amp;Table1[[#This Row],[Code]]</f>
        <v>Pharmacist-183500000X</v>
      </c>
      <c r="S535" s="47" t="str">
        <f ca="1">IFERROR(VLOOKUP(ROWS($S$1:S534),$P$2:$Q$918,2,FALSE),"")</f>
        <v/>
      </c>
    </row>
    <row r="536" spans="1:19" x14ac:dyDescent="0.35">
      <c r="A536" s="16" t="s">
        <v>530</v>
      </c>
      <c r="B536" s="16" t="s">
        <v>531</v>
      </c>
      <c r="C536" s="16"/>
      <c r="D536" s="16" t="s">
        <v>160</v>
      </c>
      <c r="E536" s="18" t="s">
        <v>69</v>
      </c>
      <c r="F536" s="16"/>
      <c r="G536" s="16"/>
      <c r="H536" s="16" t="s">
        <v>510</v>
      </c>
      <c r="I536" s="16" t="s">
        <v>510</v>
      </c>
      <c r="J536" s="16"/>
      <c r="K536" s="16"/>
      <c r="L536" s="16"/>
      <c r="M536" s="16" t="s">
        <v>510</v>
      </c>
      <c r="N536" s="34"/>
      <c r="P536" s="44">
        <f ca="1">IF(ISNUMBER(SEARCH(INDIRECT(CELL("address")),Q536)),MAX($P$1:P535)+1,0)</f>
        <v>0</v>
      </c>
      <c r="Q536" s="46" t="str">
        <f>Table1[[#This Row],[Portico_Specialty]]&amp;"-"&amp;Table1[[#This Row],[Code]]</f>
        <v>Pharmacist: Ambulatory Care-1835P2201X</v>
      </c>
      <c r="S536" s="47" t="str">
        <f ca="1">IFERROR(VLOOKUP(ROWS($S$1:S535),$P$2:$Q$918,2,FALSE),"")</f>
        <v/>
      </c>
    </row>
    <row r="537" spans="1:19" x14ac:dyDescent="0.35">
      <c r="A537" s="16" t="s">
        <v>512</v>
      </c>
      <c r="B537" s="16" t="s">
        <v>513</v>
      </c>
      <c r="C537" s="16"/>
      <c r="D537" s="16" t="s">
        <v>160</v>
      </c>
      <c r="E537" s="20" t="s">
        <v>101</v>
      </c>
      <c r="F537" s="16"/>
      <c r="G537" s="16"/>
      <c r="H537" s="16" t="s">
        <v>510</v>
      </c>
      <c r="I537" s="16" t="s">
        <v>510</v>
      </c>
      <c r="J537" s="16"/>
      <c r="K537" s="16"/>
      <c r="L537" s="16"/>
      <c r="M537" s="16" t="s">
        <v>510</v>
      </c>
      <c r="N537" s="34"/>
      <c r="P537" s="44">
        <f ca="1">IF(ISNUMBER(SEARCH(INDIRECT(CELL("address")),Q537)),MAX($P$1:P536)+1,0)</f>
        <v>0</v>
      </c>
      <c r="Q537" s="46" t="str">
        <f>Table1[[#This Row],[Portico_Specialty]]&amp;"-"&amp;Table1[[#This Row],[Code]]</f>
        <v>Pharmacist: Critical Care -1835C0205X</v>
      </c>
      <c r="S537" s="47" t="str">
        <f ca="1">IFERROR(VLOOKUP(ROWS($S$1:S536),$P$2:$Q$918,2,FALSE),"")</f>
        <v/>
      </c>
    </row>
    <row r="538" spans="1:19" x14ac:dyDescent="0.35">
      <c r="A538" s="16" t="s">
        <v>514</v>
      </c>
      <c r="B538" s="16" t="s">
        <v>515</v>
      </c>
      <c r="C538" s="16"/>
      <c r="D538" s="16" t="s">
        <v>160</v>
      </c>
      <c r="E538" s="18" t="s">
        <v>69</v>
      </c>
      <c r="F538" s="16" t="s">
        <v>509</v>
      </c>
      <c r="G538" s="16"/>
      <c r="H538" s="16" t="s">
        <v>509</v>
      </c>
      <c r="I538" s="16" t="s">
        <v>510</v>
      </c>
      <c r="J538" s="16" t="s">
        <v>509</v>
      </c>
      <c r="K538" s="16" t="s">
        <v>509</v>
      </c>
      <c r="L538" s="16" t="s">
        <v>511</v>
      </c>
      <c r="M538" s="16" t="s">
        <v>510</v>
      </c>
      <c r="N538" s="34"/>
      <c r="P538" s="44">
        <f ca="1">IF(ISNUMBER(SEARCH(INDIRECT(CELL("address")),Q538)),MAX($P$1:P537)+1,0)</f>
        <v>0</v>
      </c>
      <c r="Q538" s="46" t="str">
        <f>Table1[[#This Row],[Portico_Specialty]]&amp;"-"&amp;Table1[[#This Row],[Code]]</f>
        <v>Pharmacist: General Practice-1835G0000X</v>
      </c>
      <c r="S538" s="47" t="str">
        <f ca="1">IFERROR(VLOOKUP(ROWS($S$1:S537),$P$2:$Q$918,2,FALSE),"")</f>
        <v/>
      </c>
    </row>
    <row r="539" spans="1:19" x14ac:dyDescent="0.35">
      <c r="A539" s="16" t="s">
        <v>516</v>
      </c>
      <c r="B539" s="16" t="s">
        <v>517</v>
      </c>
      <c r="C539" s="16"/>
      <c r="D539" s="16" t="s">
        <v>160</v>
      </c>
      <c r="E539" s="18" t="s">
        <v>69</v>
      </c>
      <c r="F539" s="16" t="s">
        <v>509</v>
      </c>
      <c r="G539" s="16"/>
      <c r="H539" s="16" t="s">
        <v>509</v>
      </c>
      <c r="I539" s="16" t="s">
        <v>510</v>
      </c>
      <c r="J539" s="16" t="s">
        <v>509</v>
      </c>
      <c r="K539" s="16" t="s">
        <v>509</v>
      </c>
      <c r="L539" s="16" t="s">
        <v>511</v>
      </c>
      <c r="M539" s="16" t="s">
        <v>510</v>
      </c>
      <c r="N539" s="34"/>
      <c r="P539" s="44">
        <f ca="1">IF(ISNUMBER(SEARCH(INDIRECT(CELL("address")),Q539)),MAX($P$1:P538)+1,0)</f>
        <v>0</v>
      </c>
      <c r="Q539" s="46" t="str">
        <f>Table1[[#This Row],[Portico_Specialty]]&amp;"-"&amp;Table1[[#This Row],[Code]]</f>
        <v>Pharmacist: Geriatric-1835G0303X</v>
      </c>
      <c r="S539" s="47" t="str">
        <f ca="1">IFERROR(VLOOKUP(ROWS($S$1:S538),$P$2:$Q$918,2,FALSE),"")</f>
        <v/>
      </c>
    </row>
    <row r="540" spans="1:19" x14ac:dyDescent="0.35">
      <c r="A540" s="16" t="s">
        <v>518</v>
      </c>
      <c r="B540" s="16" t="s">
        <v>519</v>
      </c>
      <c r="C540" s="16"/>
      <c r="D540" s="16" t="s">
        <v>160</v>
      </c>
      <c r="E540" s="18" t="s">
        <v>69</v>
      </c>
      <c r="F540" s="16" t="s">
        <v>509</v>
      </c>
      <c r="G540" s="16"/>
      <c r="H540" s="16" t="s">
        <v>509</v>
      </c>
      <c r="I540" s="16" t="s">
        <v>510</v>
      </c>
      <c r="J540" s="16" t="s">
        <v>509</v>
      </c>
      <c r="K540" s="16" t="s">
        <v>509</v>
      </c>
      <c r="L540" s="16" t="s">
        <v>511</v>
      </c>
      <c r="M540" s="16" t="s">
        <v>510</v>
      </c>
      <c r="N540" s="34"/>
      <c r="P540" s="44">
        <f ca="1">IF(ISNUMBER(SEARCH(INDIRECT(CELL("address")),Q540)),MAX($P$1:P539)+1,0)</f>
        <v>0</v>
      </c>
      <c r="Q540" s="46" t="str">
        <f>Table1[[#This Row],[Portico_Specialty]]&amp;"-"&amp;Table1[[#This Row],[Code]]</f>
        <v>Pharmacist: Nuclear-1835N0905X</v>
      </c>
      <c r="S540" s="47" t="str">
        <f ca="1">IFERROR(VLOOKUP(ROWS($S$1:S539),$P$2:$Q$918,2,FALSE),"")</f>
        <v/>
      </c>
    </row>
    <row r="541" spans="1:19" x14ac:dyDescent="0.35">
      <c r="A541" s="16" t="s">
        <v>520</v>
      </c>
      <c r="B541" s="16" t="s">
        <v>521</v>
      </c>
      <c r="C541" s="16"/>
      <c r="D541" s="16" t="s">
        <v>160</v>
      </c>
      <c r="E541" s="18" t="s">
        <v>69</v>
      </c>
      <c r="F541" s="16" t="s">
        <v>509</v>
      </c>
      <c r="G541" s="16"/>
      <c r="H541" s="16" t="s">
        <v>509</v>
      </c>
      <c r="I541" s="16" t="s">
        <v>510</v>
      </c>
      <c r="J541" s="16" t="s">
        <v>509</v>
      </c>
      <c r="K541" s="16" t="s">
        <v>509</v>
      </c>
      <c r="L541" s="16" t="s">
        <v>511</v>
      </c>
      <c r="M541" s="16" t="s">
        <v>510</v>
      </c>
      <c r="N541" s="34"/>
      <c r="P541" s="44">
        <f ca="1">IF(ISNUMBER(SEARCH(INDIRECT(CELL("address")),Q541)),MAX($P$1:P540)+1,0)</f>
        <v>0</v>
      </c>
      <c r="Q541" s="46" t="str">
        <f>Table1[[#This Row],[Portico_Specialty]]&amp;"-"&amp;Table1[[#This Row],[Code]]</f>
        <v>Pharmacist: Nutrition Support-1835N1003X</v>
      </c>
      <c r="S541" s="47" t="str">
        <f ca="1">IFERROR(VLOOKUP(ROWS($S$1:S540),$P$2:$Q$918,2,FALSE),"")</f>
        <v/>
      </c>
    </row>
    <row r="542" spans="1:19" x14ac:dyDescent="0.35">
      <c r="A542" s="16" t="s">
        <v>532</v>
      </c>
      <c r="B542" s="16" t="s">
        <v>533</v>
      </c>
      <c r="C542" s="16"/>
      <c r="D542" s="16" t="s">
        <v>160</v>
      </c>
      <c r="E542" s="18" t="s">
        <v>69</v>
      </c>
      <c r="F542" s="16" t="s">
        <v>509</v>
      </c>
      <c r="G542" s="16"/>
      <c r="H542" s="16" t="s">
        <v>509</v>
      </c>
      <c r="I542" s="16" t="s">
        <v>510</v>
      </c>
      <c r="J542" s="16" t="s">
        <v>509</v>
      </c>
      <c r="K542" s="16" t="s">
        <v>509</v>
      </c>
      <c r="L542" s="16" t="s">
        <v>511</v>
      </c>
      <c r="M542" s="16" t="s">
        <v>510</v>
      </c>
      <c r="N542" s="34"/>
      <c r="P542" s="44">
        <f ca="1">IF(ISNUMBER(SEARCH(INDIRECT(CELL("address")),Q542)),MAX($P$1:P541)+1,0)</f>
        <v>0</v>
      </c>
      <c r="Q542" s="46" t="str">
        <f>Table1[[#This Row],[Portico_Specialty]]&amp;"-"&amp;Table1[[#This Row],[Code]]</f>
        <v>Pharmacist: Oncology-1835X0200X</v>
      </c>
      <c r="S542" s="47" t="str">
        <f ca="1">IFERROR(VLOOKUP(ROWS($S$1:S541),$P$2:$Q$918,2,FALSE),"")</f>
        <v/>
      </c>
    </row>
    <row r="543" spans="1:19" x14ac:dyDescent="0.35">
      <c r="A543" s="16" t="s">
        <v>524</v>
      </c>
      <c r="B543" s="16" t="s">
        <v>525</v>
      </c>
      <c r="C543" s="16"/>
      <c r="D543" s="16" t="s">
        <v>160</v>
      </c>
      <c r="E543" s="20" t="s">
        <v>101</v>
      </c>
      <c r="F543" s="16"/>
      <c r="G543" s="16"/>
      <c r="H543" s="16" t="s">
        <v>510</v>
      </c>
      <c r="I543" s="16" t="s">
        <v>510</v>
      </c>
      <c r="J543" s="16"/>
      <c r="K543" s="16"/>
      <c r="L543" s="16"/>
      <c r="M543" s="16" t="s">
        <v>510</v>
      </c>
      <c r="N543" s="34"/>
      <c r="P543" s="44">
        <f ca="1">IF(ISNUMBER(SEARCH(INDIRECT(CELL("address")),Q543)),MAX($P$1:P542)+1,0)</f>
        <v>0</v>
      </c>
      <c r="Q543" s="46" t="str">
        <f>Table1[[#This Row],[Portico_Specialty]]&amp;"-"&amp;Table1[[#This Row],[Code]]</f>
        <v>Pharmacist: Pediatrics-1835P0200X</v>
      </c>
      <c r="S543" s="47" t="str">
        <f ca="1">IFERROR(VLOOKUP(ROWS($S$1:S542),$P$2:$Q$918,2,FALSE),"")</f>
        <v/>
      </c>
    </row>
    <row r="544" spans="1:19" ht="29.4" x14ac:dyDescent="0.35">
      <c r="A544" s="16" t="s">
        <v>522</v>
      </c>
      <c r="B544" s="16" t="s">
        <v>523</v>
      </c>
      <c r="C544" s="16"/>
      <c r="D544" s="16" t="s">
        <v>160</v>
      </c>
      <c r="E544" s="18" t="s">
        <v>69</v>
      </c>
      <c r="F544" s="16" t="s">
        <v>509</v>
      </c>
      <c r="G544" s="16"/>
      <c r="H544" s="16" t="s">
        <v>509</v>
      </c>
      <c r="I544" s="16" t="s">
        <v>510</v>
      </c>
      <c r="J544" s="16" t="s">
        <v>509</v>
      </c>
      <c r="K544" s="16" t="s">
        <v>509</v>
      </c>
      <c r="L544" s="16" t="s">
        <v>511</v>
      </c>
      <c r="M544" s="16" t="s">
        <v>510</v>
      </c>
      <c r="N544" s="34"/>
      <c r="P544" s="44">
        <f ca="1">IF(ISNUMBER(SEARCH(INDIRECT(CELL("address")),Q544)),MAX($P$1:P543)+1,0)</f>
        <v>0</v>
      </c>
      <c r="Q544" s="46" t="str">
        <f>Table1[[#This Row],[Portico_Specialty]]&amp;"-"&amp;Table1[[#This Row],[Code]]</f>
        <v>Pharmacist: Pharmacist Clinician (PhC)/ Clinical Pharmacy Specialist-1835P0018X</v>
      </c>
      <c r="S544" s="47" t="str">
        <f ca="1">IFERROR(VLOOKUP(ROWS($S$1:S543),$P$2:$Q$918,2,FALSE),"")</f>
        <v/>
      </c>
    </row>
    <row r="545" spans="1:19" x14ac:dyDescent="0.35">
      <c r="A545" s="16" t="s">
        <v>526</v>
      </c>
      <c r="B545" s="16" t="s">
        <v>527</v>
      </c>
      <c r="C545" s="16"/>
      <c r="D545" s="16" t="s">
        <v>160</v>
      </c>
      <c r="E545" s="18" t="s">
        <v>69</v>
      </c>
      <c r="F545" s="16" t="s">
        <v>509</v>
      </c>
      <c r="G545" s="16"/>
      <c r="H545" s="16" t="s">
        <v>509</v>
      </c>
      <c r="I545" s="16" t="s">
        <v>510</v>
      </c>
      <c r="J545" s="16" t="s">
        <v>509</v>
      </c>
      <c r="K545" s="16" t="s">
        <v>509</v>
      </c>
      <c r="L545" s="16" t="s">
        <v>511</v>
      </c>
      <c r="M545" s="16" t="s">
        <v>510</v>
      </c>
      <c r="N545" s="34"/>
      <c r="P545" s="44">
        <f ca="1">IF(ISNUMBER(SEARCH(INDIRECT(CELL("address")),Q545)),MAX($P$1:P544)+1,0)</f>
        <v>0</v>
      </c>
      <c r="Q545" s="46" t="str">
        <f>Table1[[#This Row],[Portico_Specialty]]&amp;"-"&amp;Table1[[#This Row],[Code]]</f>
        <v>Pharmacist: Pharmacotherapy-1835P1200X</v>
      </c>
      <c r="S545" s="47" t="str">
        <f ca="1">IFERROR(VLOOKUP(ROWS($S$1:S544),$P$2:$Q$918,2,FALSE),"")</f>
        <v/>
      </c>
    </row>
    <row r="546" spans="1:19" x14ac:dyDescent="0.35">
      <c r="A546" s="16" t="s">
        <v>528</v>
      </c>
      <c r="B546" s="16" t="s">
        <v>529</v>
      </c>
      <c r="C546" s="16"/>
      <c r="D546" s="16" t="s">
        <v>160</v>
      </c>
      <c r="E546" s="18" t="s">
        <v>69</v>
      </c>
      <c r="F546" s="16" t="s">
        <v>509</v>
      </c>
      <c r="G546" s="16"/>
      <c r="H546" s="16" t="s">
        <v>509</v>
      </c>
      <c r="I546" s="16" t="s">
        <v>510</v>
      </c>
      <c r="J546" s="16" t="s">
        <v>509</v>
      </c>
      <c r="K546" s="16" t="s">
        <v>509</v>
      </c>
      <c r="L546" s="16" t="s">
        <v>511</v>
      </c>
      <c r="M546" s="16" t="s">
        <v>510</v>
      </c>
      <c r="N546" s="34"/>
      <c r="P546" s="44">
        <f ca="1">IF(ISNUMBER(SEARCH(INDIRECT(CELL("address")),Q546)),MAX($P$1:P545)+1,0)</f>
        <v>0</v>
      </c>
      <c r="Q546" s="46" t="str">
        <f>Table1[[#This Row],[Portico_Specialty]]&amp;"-"&amp;Table1[[#This Row],[Code]]</f>
        <v>Pharmacist: Psychiatric-1835P1300X</v>
      </c>
      <c r="S546" s="47" t="str">
        <f ca="1">IFERROR(VLOOKUP(ROWS($S$1:S545),$P$2:$Q$918,2,FALSE),"")</f>
        <v/>
      </c>
    </row>
    <row r="547" spans="1:19" x14ac:dyDescent="0.35">
      <c r="A547" s="16" t="s">
        <v>1714</v>
      </c>
      <c r="B547" s="16" t="s">
        <v>1715</v>
      </c>
      <c r="C547" s="16"/>
      <c r="D547" s="16" t="s">
        <v>160</v>
      </c>
      <c r="E547" s="20" t="s">
        <v>101</v>
      </c>
      <c r="F547" s="16" t="s">
        <v>509</v>
      </c>
      <c r="G547" s="16"/>
      <c r="H547" s="16" t="s">
        <v>509</v>
      </c>
      <c r="I547" s="16" t="s">
        <v>510</v>
      </c>
      <c r="J547" s="16" t="s">
        <v>509</v>
      </c>
      <c r="K547" s="16" t="s">
        <v>509</v>
      </c>
      <c r="L547" s="16" t="s">
        <v>511</v>
      </c>
      <c r="M547" s="16" t="s">
        <v>510</v>
      </c>
      <c r="N547" s="34"/>
      <c r="P547" s="44">
        <f ca="1">IF(ISNUMBER(SEARCH(INDIRECT(CELL("address")),Q547)),MAX($P$1:P546)+1,0)</f>
        <v>0</v>
      </c>
      <c r="Q547" s="46" t="str">
        <f>Table1[[#This Row],[Portico_Specialty]]&amp;"-"&amp;Table1[[#This Row],[Code]]</f>
        <v>Pharmacy-333600000X</v>
      </c>
      <c r="S547" s="47" t="str">
        <f ca="1">IFERROR(VLOOKUP(ROWS($S$1:S546),$P$2:$Q$918,2,FALSE),"")</f>
        <v/>
      </c>
    </row>
    <row r="548" spans="1:19" x14ac:dyDescent="0.35">
      <c r="A548" s="16" t="s">
        <v>534</v>
      </c>
      <c r="B548" s="16" t="s">
        <v>535</v>
      </c>
      <c r="C548" s="16"/>
      <c r="D548" s="16" t="s">
        <v>160</v>
      </c>
      <c r="E548" s="18" t="s">
        <v>69</v>
      </c>
      <c r="F548" s="16" t="s">
        <v>509</v>
      </c>
      <c r="G548" s="16"/>
      <c r="H548" s="16" t="s">
        <v>509</v>
      </c>
      <c r="I548" s="16" t="s">
        <v>510</v>
      </c>
      <c r="J548" s="16" t="s">
        <v>509</v>
      </c>
      <c r="K548" s="16" t="s">
        <v>509</v>
      </c>
      <c r="L548" s="16" t="s">
        <v>511</v>
      </c>
      <c r="M548" s="16" t="s">
        <v>510</v>
      </c>
      <c r="N548" s="34"/>
      <c r="P548" s="44">
        <f ca="1">IF(ISNUMBER(SEARCH(INDIRECT(CELL("address")),Q548)),MAX($P$1:P547)+1,0)</f>
        <v>0</v>
      </c>
      <c r="Q548" s="46" t="str">
        <f>Table1[[#This Row],[Portico_Specialty]]&amp;"-"&amp;Table1[[#This Row],[Code]]</f>
        <v>Pharmacy Technician-183700000X</v>
      </c>
      <c r="S548" s="47" t="str">
        <f ca="1">IFERROR(VLOOKUP(ROWS($S$1:S547),$P$2:$Q$918,2,FALSE),"")</f>
        <v/>
      </c>
    </row>
    <row r="549" spans="1:19" x14ac:dyDescent="0.35">
      <c r="A549" s="16" t="s">
        <v>1716</v>
      </c>
      <c r="B549" s="16" t="s">
        <v>1717</v>
      </c>
      <c r="C549" s="16"/>
      <c r="D549" s="16" t="s">
        <v>160</v>
      </c>
      <c r="E549" s="20" t="s">
        <v>101</v>
      </c>
      <c r="F549" s="16" t="s">
        <v>509</v>
      </c>
      <c r="G549" s="16"/>
      <c r="H549" s="16" t="s">
        <v>509</v>
      </c>
      <c r="I549" s="16" t="s">
        <v>510</v>
      </c>
      <c r="J549" s="16" t="s">
        <v>509</v>
      </c>
      <c r="K549" s="16" t="s">
        <v>509</v>
      </c>
      <c r="L549" s="16" t="s">
        <v>511</v>
      </c>
      <c r="M549" s="16" t="s">
        <v>510</v>
      </c>
      <c r="N549" s="34"/>
      <c r="P549" s="44">
        <f ca="1">IF(ISNUMBER(SEARCH(INDIRECT(CELL("address")),Q549)),MAX($P$1:P548)+1,0)</f>
        <v>0</v>
      </c>
      <c r="Q549" s="46" t="str">
        <f>Table1[[#This Row],[Portico_Specialty]]&amp;"-"&amp;Table1[[#This Row],[Code]]</f>
        <v>Pharmacy: Clinic Pharmacy-3336C0002X</v>
      </c>
      <c r="S549" s="47" t="str">
        <f ca="1">IFERROR(VLOOKUP(ROWS($S$1:S548),$P$2:$Q$918,2,FALSE),"")</f>
        <v/>
      </c>
    </row>
    <row r="550" spans="1:19" x14ac:dyDescent="0.35">
      <c r="A550" s="16" t="s">
        <v>1718</v>
      </c>
      <c r="B550" s="16" t="s">
        <v>1719</v>
      </c>
      <c r="C550" s="16"/>
      <c r="D550" s="16" t="s">
        <v>160</v>
      </c>
      <c r="E550" s="20" t="s">
        <v>101</v>
      </c>
      <c r="F550" s="16" t="s">
        <v>509</v>
      </c>
      <c r="G550" s="16"/>
      <c r="H550" s="16" t="s">
        <v>509</v>
      </c>
      <c r="I550" s="16" t="s">
        <v>510</v>
      </c>
      <c r="J550" s="16" t="s">
        <v>509</v>
      </c>
      <c r="K550" s="16" t="s">
        <v>440</v>
      </c>
      <c r="L550" s="16" t="s">
        <v>440</v>
      </c>
      <c r="M550" s="16" t="s">
        <v>510</v>
      </c>
      <c r="N550" s="34"/>
      <c r="P550" s="44">
        <f ca="1">IF(ISNUMBER(SEARCH(INDIRECT(CELL("address")),Q550)),MAX($P$1:P549)+1,0)</f>
        <v>0</v>
      </c>
      <c r="Q550" s="46" t="str">
        <f>Table1[[#This Row],[Portico_Specialty]]&amp;"-"&amp;Table1[[#This Row],[Code]]</f>
        <v>Pharmacy: Community/Retail Pharmacy-3336C0003X</v>
      </c>
      <c r="S550" s="47" t="str">
        <f ca="1">IFERROR(VLOOKUP(ROWS($S$1:S549),$P$2:$Q$918,2,FALSE),"")</f>
        <v/>
      </c>
    </row>
    <row r="551" spans="1:19" x14ac:dyDescent="0.35">
      <c r="A551" s="16" t="s">
        <v>1720</v>
      </c>
      <c r="B551" s="16" t="s">
        <v>1721</v>
      </c>
      <c r="C551" s="16"/>
      <c r="D551" s="16" t="s">
        <v>160</v>
      </c>
      <c r="E551" s="20" t="s">
        <v>101</v>
      </c>
      <c r="F551" s="16" t="s">
        <v>509</v>
      </c>
      <c r="G551" s="16"/>
      <c r="H551" s="16" t="s">
        <v>509</v>
      </c>
      <c r="I551" s="16" t="s">
        <v>510</v>
      </c>
      <c r="J551" s="16" t="s">
        <v>509</v>
      </c>
      <c r="K551" s="16" t="s">
        <v>509</v>
      </c>
      <c r="L551" s="16" t="s">
        <v>511</v>
      </c>
      <c r="M551" s="16" t="s">
        <v>510</v>
      </c>
      <c r="N551" s="34"/>
      <c r="P551" s="44">
        <f ca="1">IF(ISNUMBER(SEARCH(INDIRECT(CELL("address")),Q551)),MAX($P$1:P550)+1,0)</f>
        <v>0</v>
      </c>
      <c r="Q551" s="46" t="str">
        <f>Table1[[#This Row],[Portico_Specialty]]&amp;"-"&amp;Table1[[#This Row],[Code]]</f>
        <v>Pharmacy: Compounding Pharmacy-3336C0004X</v>
      </c>
      <c r="S551" s="47" t="str">
        <f ca="1">IFERROR(VLOOKUP(ROWS($S$1:S550),$P$2:$Q$918,2,FALSE),"")</f>
        <v/>
      </c>
    </row>
    <row r="552" spans="1:19" x14ac:dyDescent="0.35">
      <c r="A552" s="16" t="s">
        <v>1722</v>
      </c>
      <c r="B552" s="16" t="s">
        <v>1723</v>
      </c>
      <c r="C552" s="16"/>
      <c r="D552" s="16" t="s">
        <v>160</v>
      </c>
      <c r="E552" s="20" t="s">
        <v>101</v>
      </c>
      <c r="F552" s="16" t="s">
        <v>509</v>
      </c>
      <c r="G552" s="16"/>
      <c r="H552" s="16" t="s">
        <v>509</v>
      </c>
      <c r="I552" s="16" t="s">
        <v>510</v>
      </c>
      <c r="J552" s="16" t="s">
        <v>509</v>
      </c>
      <c r="K552" s="16" t="s">
        <v>509</v>
      </c>
      <c r="L552" s="16" t="s">
        <v>511</v>
      </c>
      <c r="M552" s="16" t="s">
        <v>510</v>
      </c>
      <c r="N552" s="34"/>
      <c r="P552" s="44">
        <f ca="1">IF(ISNUMBER(SEARCH(INDIRECT(CELL("address")),Q552)),MAX($P$1:P551)+1,0)</f>
        <v>0</v>
      </c>
      <c r="Q552" s="46" t="str">
        <f>Table1[[#This Row],[Portico_Specialty]]&amp;"-"&amp;Table1[[#This Row],[Code]]</f>
        <v>Pharmacy: Home Infusion Therapy Pharmacy-3336H0001X</v>
      </c>
      <c r="S552" s="47" t="str">
        <f ca="1">IFERROR(VLOOKUP(ROWS($S$1:S551),$P$2:$Q$918,2,FALSE),"")</f>
        <v/>
      </c>
    </row>
    <row r="553" spans="1:19" x14ac:dyDescent="0.35">
      <c r="A553" s="16" t="s">
        <v>1724</v>
      </c>
      <c r="B553" s="16" t="s">
        <v>1725</v>
      </c>
      <c r="C553" s="16"/>
      <c r="D553" s="16" t="s">
        <v>160</v>
      </c>
      <c r="E553" s="20" t="s">
        <v>101</v>
      </c>
      <c r="F553" s="16" t="s">
        <v>509</v>
      </c>
      <c r="G553" s="16"/>
      <c r="H553" s="16" t="s">
        <v>509</v>
      </c>
      <c r="I553" s="16" t="s">
        <v>510</v>
      </c>
      <c r="J553" s="16" t="s">
        <v>509</v>
      </c>
      <c r="K553" s="16" t="s">
        <v>509</v>
      </c>
      <c r="L553" s="16" t="s">
        <v>511</v>
      </c>
      <c r="M553" s="16" t="s">
        <v>510</v>
      </c>
      <c r="N553" s="34"/>
      <c r="P553" s="44">
        <f ca="1">IF(ISNUMBER(SEARCH(INDIRECT(CELL("address")),Q553)),MAX($P$1:P552)+1,0)</f>
        <v>0</v>
      </c>
      <c r="Q553" s="46" t="str">
        <f>Table1[[#This Row],[Portico_Specialty]]&amp;"-"&amp;Table1[[#This Row],[Code]]</f>
        <v>Pharmacy: Institutional Pharmacy-3336I0012X</v>
      </c>
      <c r="S553" s="47" t="str">
        <f ca="1">IFERROR(VLOOKUP(ROWS($S$1:S552),$P$2:$Q$918,2,FALSE),"")</f>
        <v/>
      </c>
    </row>
    <row r="554" spans="1:19" x14ac:dyDescent="0.35">
      <c r="A554" s="16" t="s">
        <v>1726</v>
      </c>
      <c r="B554" s="16" t="s">
        <v>1727</v>
      </c>
      <c r="C554" s="16"/>
      <c r="D554" s="16" t="s">
        <v>160</v>
      </c>
      <c r="E554" s="20" t="s">
        <v>101</v>
      </c>
      <c r="F554" s="16" t="s">
        <v>509</v>
      </c>
      <c r="G554" s="16"/>
      <c r="H554" s="16" t="s">
        <v>509</v>
      </c>
      <c r="I554" s="16" t="s">
        <v>510</v>
      </c>
      <c r="J554" s="16" t="s">
        <v>509</v>
      </c>
      <c r="K554" s="16" t="s">
        <v>509</v>
      </c>
      <c r="L554" s="16" t="s">
        <v>511</v>
      </c>
      <c r="M554" s="16" t="s">
        <v>510</v>
      </c>
      <c r="N554" s="34"/>
      <c r="P554" s="44">
        <f ca="1">IF(ISNUMBER(SEARCH(INDIRECT(CELL("address")),Q554)),MAX($P$1:P553)+1,0)</f>
        <v>0</v>
      </c>
      <c r="Q554" s="46" t="str">
        <f>Table1[[#This Row],[Portico_Specialty]]&amp;"-"&amp;Table1[[#This Row],[Code]]</f>
        <v>Pharmacy: Long Term Care Pharmacy-3336L0003X</v>
      </c>
      <c r="S554" s="47" t="str">
        <f ca="1">IFERROR(VLOOKUP(ROWS($S$1:S553),$P$2:$Q$918,2,FALSE),"")</f>
        <v/>
      </c>
    </row>
    <row r="555" spans="1:19" x14ac:dyDescent="0.35">
      <c r="A555" s="16" t="s">
        <v>1728</v>
      </c>
      <c r="B555" s="16" t="s">
        <v>1729</v>
      </c>
      <c r="C555" s="16"/>
      <c r="D555" s="16" t="s">
        <v>160</v>
      </c>
      <c r="E555" s="20" t="s">
        <v>101</v>
      </c>
      <c r="F555" s="16" t="s">
        <v>509</v>
      </c>
      <c r="G555" s="16"/>
      <c r="H555" s="16" t="s">
        <v>509</v>
      </c>
      <c r="I555" s="16" t="s">
        <v>510</v>
      </c>
      <c r="J555" s="16" t="s">
        <v>509</v>
      </c>
      <c r="K555" s="16" t="s">
        <v>509</v>
      </c>
      <c r="L555" s="16" t="s">
        <v>511</v>
      </c>
      <c r="M555" s="16" t="s">
        <v>510</v>
      </c>
      <c r="N555" s="34"/>
      <c r="P555" s="44">
        <f ca="1">IF(ISNUMBER(SEARCH(INDIRECT(CELL("address")),Q555)),MAX($P$1:P554)+1,0)</f>
        <v>0</v>
      </c>
      <c r="Q555" s="46" t="str">
        <f>Table1[[#This Row],[Portico_Specialty]]&amp;"-"&amp;Table1[[#This Row],[Code]]</f>
        <v>Pharmacy: Mail Order Pharmacy-3336M0002X</v>
      </c>
      <c r="S555" s="47" t="str">
        <f ca="1">IFERROR(VLOOKUP(ROWS($S$1:S554),$P$2:$Q$918,2,FALSE),"")</f>
        <v/>
      </c>
    </row>
    <row r="556" spans="1:19" ht="29.4" x14ac:dyDescent="0.35">
      <c r="A556" s="16" t="s">
        <v>1730</v>
      </c>
      <c r="B556" s="16" t="s">
        <v>1731</v>
      </c>
      <c r="C556" s="16"/>
      <c r="D556" s="16" t="s">
        <v>160</v>
      </c>
      <c r="E556" s="20" t="s">
        <v>101</v>
      </c>
      <c r="F556" s="16" t="s">
        <v>509</v>
      </c>
      <c r="G556" s="16"/>
      <c r="H556" s="16" t="s">
        <v>509</v>
      </c>
      <c r="I556" s="16" t="s">
        <v>510</v>
      </c>
      <c r="J556" s="16" t="s">
        <v>509</v>
      </c>
      <c r="K556" s="16" t="s">
        <v>509</v>
      </c>
      <c r="L556" s="16" t="s">
        <v>511</v>
      </c>
      <c r="M556" s="16" t="s">
        <v>510</v>
      </c>
      <c r="N556" s="34"/>
      <c r="P556" s="44">
        <f ca="1">IF(ISNUMBER(SEARCH(INDIRECT(CELL("address")),Q556)),MAX($P$1:P555)+1,0)</f>
        <v>0</v>
      </c>
      <c r="Q556" s="46" t="str">
        <f>Table1[[#This Row],[Portico_Specialty]]&amp;"-"&amp;Table1[[#This Row],[Code]]</f>
        <v>Pharmacy: Managed Care Organization Pharmacy-3336M0003X</v>
      </c>
      <c r="S556" s="47" t="str">
        <f ca="1">IFERROR(VLOOKUP(ROWS($S$1:S555),$P$2:$Q$918,2,FALSE),"")</f>
        <v/>
      </c>
    </row>
    <row r="557" spans="1:19" x14ac:dyDescent="0.35">
      <c r="A557" s="16" t="s">
        <v>1732</v>
      </c>
      <c r="B557" s="16" t="s">
        <v>1733</v>
      </c>
      <c r="C557" s="16"/>
      <c r="D557" s="16" t="s">
        <v>160</v>
      </c>
      <c r="E557" s="20" t="s">
        <v>101</v>
      </c>
      <c r="F557" s="16" t="s">
        <v>509</v>
      </c>
      <c r="G557" s="16"/>
      <c r="H557" s="16" t="s">
        <v>509</v>
      </c>
      <c r="I557" s="16" t="s">
        <v>510</v>
      </c>
      <c r="J557" s="16" t="s">
        <v>509</v>
      </c>
      <c r="K557" s="16" t="s">
        <v>509</v>
      </c>
      <c r="L557" s="16" t="s">
        <v>511</v>
      </c>
      <c r="M557" s="16" t="s">
        <v>510</v>
      </c>
      <c r="N557" s="34"/>
      <c r="P557" s="44">
        <f ca="1">IF(ISNUMBER(SEARCH(INDIRECT(CELL("address")),Q557)),MAX($P$1:P556)+1,0)</f>
        <v>0</v>
      </c>
      <c r="Q557" s="46" t="str">
        <f>Table1[[#This Row],[Portico_Specialty]]&amp;"-"&amp;Table1[[#This Row],[Code]]</f>
        <v>Pharmacy: Nuclear Pharmacy-3336N0007X</v>
      </c>
      <c r="S557" s="47" t="str">
        <f ca="1">IFERROR(VLOOKUP(ROWS($S$1:S556),$P$2:$Q$918,2,FALSE),"")</f>
        <v/>
      </c>
    </row>
    <row r="558" spans="1:19" x14ac:dyDescent="0.35">
      <c r="A558" s="16" t="s">
        <v>1734</v>
      </c>
      <c r="B558" s="16" t="s">
        <v>1735</v>
      </c>
      <c r="C558" s="16"/>
      <c r="D558" s="16" t="s">
        <v>160</v>
      </c>
      <c r="E558" s="20" t="s">
        <v>101</v>
      </c>
      <c r="F558" s="16" t="s">
        <v>509</v>
      </c>
      <c r="G558" s="16"/>
      <c r="H558" s="16" t="s">
        <v>509</v>
      </c>
      <c r="I558" s="16" t="s">
        <v>510</v>
      </c>
      <c r="J558" s="16" t="s">
        <v>509</v>
      </c>
      <c r="K558" s="16" t="s">
        <v>509</v>
      </c>
      <c r="L558" s="16" t="s">
        <v>511</v>
      </c>
      <c r="M558" s="16" t="s">
        <v>510</v>
      </c>
      <c r="N558" s="34"/>
      <c r="P558" s="44">
        <f ca="1">IF(ISNUMBER(SEARCH(INDIRECT(CELL("address")),Q558)),MAX($P$1:P557)+1,0)</f>
        <v>0</v>
      </c>
      <c r="Q558" s="46" t="str">
        <f>Table1[[#This Row],[Portico_Specialty]]&amp;"-"&amp;Table1[[#This Row],[Code]]</f>
        <v>Pharmacy: Specialty Pharmacy-3336S0011X</v>
      </c>
      <c r="S558" s="47" t="str">
        <f ca="1">IFERROR(VLOOKUP(ROWS($S$1:S557),$P$2:$Q$918,2,FALSE),"")</f>
        <v/>
      </c>
    </row>
    <row r="559" spans="1:19" x14ac:dyDescent="0.35">
      <c r="A559" s="16" t="s">
        <v>546</v>
      </c>
      <c r="B559" s="16" t="s">
        <v>547</v>
      </c>
      <c r="C559" s="16"/>
      <c r="D559" s="16" t="s">
        <v>160</v>
      </c>
      <c r="E559" s="18" t="s">
        <v>69</v>
      </c>
      <c r="F559" s="16" t="s">
        <v>85</v>
      </c>
      <c r="G559" s="16"/>
      <c r="H559" s="16" t="s">
        <v>192</v>
      </c>
      <c r="I559" s="16" t="s">
        <v>545</v>
      </c>
      <c r="J559" s="16"/>
      <c r="K559" s="16" t="s">
        <v>85</v>
      </c>
      <c r="L559" s="16"/>
      <c r="M559" s="16" t="s">
        <v>545</v>
      </c>
      <c r="N559" s="34"/>
      <c r="P559" s="44">
        <f ca="1">IF(ISNUMBER(SEARCH(INDIRECT(CELL("address")),Q559)),MAX($P$1:P558)+1,0)</f>
        <v>0</v>
      </c>
      <c r="Q559" s="46" t="str">
        <f>Table1[[#This Row],[Portico_Specialty]]&amp;"-"&amp;Table1[[#This Row],[Code]]</f>
        <v>Phlebology-202K00000X</v>
      </c>
      <c r="S559" s="47" t="str">
        <f ca="1">IFERROR(VLOOKUP(ROWS($S$1:S558),$P$2:$Q$918,2,FALSE),"")</f>
        <v/>
      </c>
    </row>
    <row r="560" spans="1:19" x14ac:dyDescent="0.35">
      <c r="A560" s="16" t="s">
        <v>883</v>
      </c>
      <c r="B560" s="16" t="s">
        <v>884</v>
      </c>
      <c r="C560" s="16"/>
      <c r="D560" s="16" t="s">
        <v>160</v>
      </c>
      <c r="E560" s="20" t="s">
        <v>101</v>
      </c>
      <c r="F560" s="16" t="s">
        <v>885</v>
      </c>
      <c r="G560" s="16"/>
      <c r="H560" s="16" t="s">
        <v>885</v>
      </c>
      <c r="I560" s="16" t="s">
        <v>885</v>
      </c>
      <c r="J560" s="16" t="s">
        <v>885</v>
      </c>
      <c r="K560" s="16" t="s">
        <v>885</v>
      </c>
      <c r="L560" s="16" t="s">
        <v>885</v>
      </c>
      <c r="M560" s="16" t="s">
        <v>885</v>
      </c>
      <c r="N560" s="34"/>
      <c r="P560" s="44">
        <f ca="1">IF(ISNUMBER(SEARCH(INDIRECT(CELL("address")),Q560)),MAX($P$1:P559)+1,0)</f>
        <v>0</v>
      </c>
      <c r="Q560" s="46" t="str">
        <f>Table1[[#This Row],[Portico_Specialty]]&amp;"-"&amp;Table1[[#This Row],[Code]]</f>
        <v>Physical Medicine &amp; Rehabilitation-208100000X</v>
      </c>
      <c r="S560" s="47" t="str">
        <f ca="1">IFERROR(VLOOKUP(ROWS($S$1:S559),$P$2:$Q$918,2,FALSE),"")</f>
        <v/>
      </c>
    </row>
    <row r="561" spans="1:19" ht="29.4" x14ac:dyDescent="0.35">
      <c r="A561" s="16" t="s">
        <v>894</v>
      </c>
      <c r="B561" s="16" t="s">
        <v>895</v>
      </c>
      <c r="C561" s="16"/>
      <c r="D561" s="16" t="s">
        <v>160</v>
      </c>
      <c r="E561" s="20" t="s">
        <v>101</v>
      </c>
      <c r="F561" s="16"/>
      <c r="G561" s="16"/>
      <c r="H561" s="16" t="s">
        <v>469</v>
      </c>
      <c r="I561" s="16" t="s">
        <v>469</v>
      </c>
      <c r="J561" s="16"/>
      <c r="K561" s="16"/>
      <c r="L561" s="16"/>
      <c r="M561" s="16" t="s">
        <v>469</v>
      </c>
      <c r="N561" s="34"/>
      <c r="P561" s="44">
        <f ca="1">IF(ISNUMBER(SEARCH(INDIRECT(CELL("address")),Q561)),MAX($P$1:P560)+1,0)</f>
        <v>0</v>
      </c>
      <c r="Q561" s="46" t="str">
        <f>Table1[[#This Row],[Portico_Specialty]]&amp;"-"&amp;Table1[[#This Row],[Code]]</f>
        <v>Physical Medicine &amp; Rehabilitation: Brain Injury Medicine-2081P0301X</v>
      </c>
      <c r="S561" s="47" t="str">
        <f ca="1">IFERROR(VLOOKUP(ROWS($S$1:S560),$P$2:$Q$918,2,FALSE),"")</f>
        <v/>
      </c>
    </row>
    <row r="562" spans="1:19" ht="29.4" x14ac:dyDescent="0.35">
      <c r="A562" s="16" t="s">
        <v>886</v>
      </c>
      <c r="B562" s="16" t="s">
        <v>887</v>
      </c>
      <c r="C562" s="16"/>
      <c r="D562" s="16" t="s">
        <v>160</v>
      </c>
      <c r="E562" s="20" t="s">
        <v>101</v>
      </c>
      <c r="F562" s="16" t="s">
        <v>885</v>
      </c>
      <c r="G562" s="16"/>
      <c r="H562" s="16" t="s">
        <v>885</v>
      </c>
      <c r="I562" s="16" t="s">
        <v>885</v>
      </c>
      <c r="J562" s="16" t="s">
        <v>885</v>
      </c>
      <c r="K562" s="16" t="s">
        <v>885</v>
      </c>
      <c r="L562" s="16" t="s">
        <v>885</v>
      </c>
      <c r="M562" s="16" t="s">
        <v>885</v>
      </c>
      <c r="N562" s="34"/>
      <c r="P562" s="44">
        <f ca="1">IF(ISNUMBER(SEARCH(INDIRECT(CELL("address")),Q562)),MAX($P$1:P561)+1,0)</f>
        <v>0</v>
      </c>
      <c r="Q562" s="46" t="str">
        <f>Table1[[#This Row],[Portico_Specialty]]&amp;"-"&amp;Table1[[#This Row],[Code]]</f>
        <v>Physical Medicine &amp; Rehabilitation: Hospice and Palliative Medicine-2081H0002X</v>
      </c>
      <c r="S562" s="47" t="str">
        <f ca="1">IFERROR(VLOOKUP(ROWS($S$1:S561),$P$2:$Q$918,2,FALSE),"")</f>
        <v/>
      </c>
    </row>
    <row r="563" spans="1:19" ht="29.4" x14ac:dyDescent="0.35">
      <c r="A563" s="16" t="s">
        <v>888</v>
      </c>
      <c r="B563" s="16" t="s">
        <v>889</v>
      </c>
      <c r="C563" s="16"/>
      <c r="D563" s="16" t="s">
        <v>160</v>
      </c>
      <c r="E563" s="20" t="s">
        <v>101</v>
      </c>
      <c r="F563" s="16" t="s">
        <v>885</v>
      </c>
      <c r="G563" s="16"/>
      <c r="H563" s="16" t="s">
        <v>885</v>
      </c>
      <c r="I563" s="16" t="s">
        <v>885</v>
      </c>
      <c r="J563" s="16" t="s">
        <v>885</v>
      </c>
      <c r="K563" s="16" t="s">
        <v>885</v>
      </c>
      <c r="L563" s="16" t="s">
        <v>885</v>
      </c>
      <c r="M563" s="16" t="s">
        <v>885</v>
      </c>
      <c r="N563" s="34"/>
      <c r="P563" s="44">
        <f ca="1">IF(ISNUMBER(SEARCH(INDIRECT(CELL("address")),Q563)),MAX($P$1:P562)+1,0)</f>
        <v>0</v>
      </c>
      <c r="Q563" s="46" t="str">
        <f>Table1[[#This Row],[Portico_Specialty]]&amp;"-"&amp;Table1[[#This Row],[Code]]</f>
        <v>Physical Medicine &amp; Rehabilitation: Neuromuscular Medicine-2081N0008X</v>
      </c>
      <c r="S563" s="47" t="str">
        <f ca="1">IFERROR(VLOOKUP(ROWS($S$1:S562),$P$2:$Q$918,2,FALSE),"")</f>
        <v/>
      </c>
    </row>
    <row r="564" spans="1:19" ht="29.4" x14ac:dyDescent="0.35">
      <c r="A564" s="16" t="s">
        <v>896</v>
      </c>
      <c r="B564" s="16" t="s">
        <v>897</v>
      </c>
      <c r="C564" s="16"/>
      <c r="D564" s="16" t="s">
        <v>160</v>
      </c>
      <c r="E564" s="20" t="s">
        <v>101</v>
      </c>
      <c r="F564" s="16" t="s">
        <v>885</v>
      </c>
      <c r="G564" s="16"/>
      <c r="H564" s="16" t="s">
        <v>885</v>
      </c>
      <c r="I564" s="16" t="s">
        <v>885</v>
      </c>
      <c r="J564" s="16" t="s">
        <v>885</v>
      </c>
      <c r="K564" s="16" t="s">
        <v>885</v>
      </c>
      <c r="L564" s="16" t="s">
        <v>885</v>
      </c>
      <c r="M564" s="16" t="s">
        <v>885</v>
      </c>
      <c r="N564" s="34"/>
      <c r="P564" s="44">
        <f ca="1">IF(ISNUMBER(SEARCH(INDIRECT(CELL("address")),Q564)),MAX($P$1:P563)+1,0)</f>
        <v>0</v>
      </c>
      <c r="Q564" s="46" t="str">
        <f>Table1[[#This Row],[Portico_Specialty]]&amp;"-"&amp;Table1[[#This Row],[Code]]</f>
        <v>Physical Medicine &amp; Rehabilitation: Pain Medicine-2081P2900X</v>
      </c>
      <c r="S564" s="47" t="str">
        <f ca="1">IFERROR(VLOOKUP(ROWS($S$1:S563),$P$2:$Q$918,2,FALSE),"")</f>
        <v/>
      </c>
    </row>
    <row r="565" spans="1:19" ht="29.4" x14ac:dyDescent="0.35">
      <c r="A565" s="16" t="s">
        <v>892</v>
      </c>
      <c r="B565" s="16" t="s">
        <v>893</v>
      </c>
      <c r="C565" s="16"/>
      <c r="D565" s="16" t="s">
        <v>160</v>
      </c>
      <c r="E565" s="20" t="s">
        <v>101</v>
      </c>
      <c r="F565" s="16" t="s">
        <v>885</v>
      </c>
      <c r="G565" s="16"/>
      <c r="H565" s="16" t="s">
        <v>885</v>
      </c>
      <c r="I565" s="16" t="s">
        <v>885</v>
      </c>
      <c r="J565" s="16" t="s">
        <v>885</v>
      </c>
      <c r="K565" s="16" t="s">
        <v>885</v>
      </c>
      <c r="L565" s="16" t="s">
        <v>885</v>
      </c>
      <c r="M565" s="16" t="s">
        <v>885</v>
      </c>
      <c r="N565" s="34"/>
      <c r="P565" s="44">
        <f ca="1">IF(ISNUMBER(SEARCH(INDIRECT(CELL("address")),Q565)),MAX($P$1:P564)+1,0)</f>
        <v>0</v>
      </c>
      <c r="Q565" s="46" t="str">
        <f>Table1[[#This Row],[Portico_Specialty]]&amp;"-"&amp;Table1[[#This Row],[Code]]</f>
        <v>Physical Medicine &amp; Rehabilitation: Pediatric Rehabilitation Medicine-2081P0010X</v>
      </c>
      <c r="S565" s="47" t="str">
        <f ca="1">IFERROR(VLOOKUP(ROWS($S$1:S564),$P$2:$Q$918,2,FALSE),"")</f>
        <v/>
      </c>
    </row>
    <row r="566" spans="1:19" ht="29.4" x14ac:dyDescent="0.35">
      <c r="A566" s="16" t="s">
        <v>890</v>
      </c>
      <c r="B566" s="16" t="s">
        <v>891</v>
      </c>
      <c r="C566" s="16"/>
      <c r="D566" s="16" t="s">
        <v>160</v>
      </c>
      <c r="E566" s="20" t="s">
        <v>101</v>
      </c>
      <c r="F566" s="16" t="s">
        <v>885</v>
      </c>
      <c r="G566" s="16"/>
      <c r="H566" s="16" t="s">
        <v>885</v>
      </c>
      <c r="I566" s="16" t="s">
        <v>885</v>
      </c>
      <c r="J566" s="16" t="s">
        <v>885</v>
      </c>
      <c r="K566" s="16" t="s">
        <v>885</v>
      </c>
      <c r="L566" s="16" t="s">
        <v>885</v>
      </c>
      <c r="M566" s="16" t="s">
        <v>885</v>
      </c>
      <c r="N566" s="34"/>
      <c r="P566" s="44">
        <f ca="1">IF(ISNUMBER(SEARCH(INDIRECT(CELL("address")),Q566)),MAX($P$1:P565)+1,0)</f>
        <v>0</v>
      </c>
      <c r="Q566" s="46" t="str">
        <f>Table1[[#This Row],[Portico_Specialty]]&amp;"-"&amp;Table1[[#This Row],[Code]]</f>
        <v>Physical Medicine &amp; Rehabilitation: Spinal Cord Injury Medicine-2081P0004X</v>
      </c>
      <c r="S566" s="47" t="str">
        <f ca="1">IFERROR(VLOOKUP(ROWS($S$1:S565),$P$2:$Q$918,2,FALSE),"")</f>
        <v/>
      </c>
    </row>
    <row r="567" spans="1:19" ht="29.4" x14ac:dyDescent="0.35">
      <c r="A567" s="16" t="s">
        <v>898</v>
      </c>
      <c r="B567" s="16" t="s">
        <v>899</v>
      </c>
      <c r="C567" s="16"/>
      <c r="D567" s="16" t="s">
        <v>160</v>
      </c>
      <c r="E567" s="20" t="s">
        <v>101</v>
      </c>
      <c r="F567" s="16" t="s">
        <v>885</v>
      </c>
      <c r="G567" s="16"/>
      <c r="H567" s="16" t="s">
        <v>885</v>
      </c>
      <c r="I567" s="16" t="s">
        <v>885</v>
      </c>
      <c r="J567" s="16" t="s">
        <v>885</v>
      </c>
      <c r="K567" s="16" t="s">
        <v>885</v>
      </c>
      <c r="L567" s="16" t="s">
        <v>885</v>
      </c>
      <c r="M567" s="16" t="s">
        <v>885</v>
      </c>
      <c r="N567" s="34"/>
      <c r="P567" s="44">
        <f ca="1">IF(ISNUMBER(SEARCH(INDIRECT(CELL("address")),Q567)),MAX($P$1:P566)+1,0)</f>
        <v>0</v>
      </c>
      <c r="Q567" s="46" t="str">
        <f>Table1[[#This Row],[Portico_Specialty]]&amp;"-"&amp;Table1[[#This Row],[Code]]</f>
        <v>Physical Medicine &amp; Rehabilitation: Sports Medicine-2081S0010X</v>
      </c>
      <c r="S567" s="47" t="str">
        <f ca="1">IFERROR(VLOOKUP(ROWS($S$1:S566),$P$2:$Q$918,2,FALSE),"")</f>
        <v/>
      </c>
    </row>
    <row r="568" spans="1:19" x14ac:dyDescent="0.35">
      <c r="A568" s="16" t="s">
        <v>1097</v>
      </c>
      <c r="B568" s="16" t="s">
        <v>1098</v>
      </c>
      <c r="C568" s="16"/>
      <c r="D568" s="16" t="s">
        <v>160</v>
      </c>
      <c r="E568" s="20" t="s">
        <v>101</v>
      </c>
      <c r="F568" s="16" t="s">
        <v>1066</v>
      </c>
      <c r="G568" s="16"/>
      <c r="H568" s="16" t="s">
        <v>1066</v>
      </c>
      <c r="I568" s="16" t="s">
        <v>1066</v>
      </c>
      <c r="J568" s="16" t="s">
        <v>1066</v>
      </c>
      <c r="K568" s="16" t="s">
        <v>1066</v>
      </c>
      <c r="L568" s="16" t="s">
        <v>1066</v>
      </c>
      <c r="M568" s="16" t="s">
        <v>1066</v>
      </c>
      <c r="N568" s="34"/>
      <c r="P568" s="44">
        <f ca="1">IF(ISNUMBER(SEARCH(INDIRECT(CELL("address")),Q568)),MAX($P$1:P567)+1,0)</f>
        <v>0</v>
      </c>
      <c r="Q568" s="46" t="str">
        <f>Table1[[#This Row],[Portico_Specialty]]&amp;"-"&amp;Table1[[#This Row],[Code]]</f>
        <v>Physical Therapist-225100000X</v>
      </c>
      <c r="S568" s="47" t="str">
        <f ca="1">IFERROR(VLOOKUP(ROWS($S$1:S567),$P$2:$Q$918,2,FALSE),"")</f>
        <v/>
      </c>
    </row>
    <row r="569" spans="1:19" x14ac:dyDescent="0.35">
      <c r="A569" s="16" t="s">
        <v>1099</v>
      </c>
      <c r="B569" s="16" t="s">
        <v>1100</v>
      </c>
      <c r="C569" s="16"/>
      <c r="D569" s="16" t="s">
        <v>160</v>
      </c>
      <c r="E569" s="20" t="s">
        <v>101</v>
      </c>
      <c r="F569" s="16" t="s">
        <v>1066</v>
      </c>
      <c r="G569" s="16"/>
      <c r="H569" s="16" t="s">
        <v>1066</v>
      </c>
      <c r="I569" s="16" t="s">
        <v>1066</v>
      </c>
      <c r="J569" s="16" t="s">
        <v>1066</v>
      </c>
      <c r="K569" s="16" t="s">
        <v>1066</v>
      </c>
      <c r="L569" s="16" t="s">
        <v>1066</v>
      </c>
      <c r="M569" s="16" t="s">
        <v>1066</v>
      </c>
      <c r="N569" s="34"/>
      <c r="P569" s="44">
        <f ca="1">IF(ISNUMBER(SEARCH(INDIRECT(CELL("address")),Q569)),MAX($P$1:P568)+1,0)</f>
        <v>0</v>
      </c>
      <c r="Q569" s="46" t="str">
        <f>Table1[[#This Row],[Portico_Specialty]]&amp;"-"&amp;Table1[[#This Row],[Code]]</f>
        <v>Physical Therapist: Cardiopulmonary-2251C2600X</v>
      </c>
      <c r="S569" s="47" t="str">
        <f ca="1">IFERROR(VLOOKUP(ROWS($S$1:S568),$P$2:$Q$918,2,FALSE),"")</f>
        <v/>
      </c>
    </row>
    <row r="570" spans="1:19" x14ac:dyDescent="0.35">
      <c r="A570" s="16" t="s">
        <v>1103</v>
      </c>
      <c r="B570" s="16" t="s">
        <v>1104</v>
      </c>
      <c r="C570" s="16"/>
      <c r="D570" s="16" t="s">
        <v>160</v>
      </c>
      <c r="E570" s="20" t="s">
        <v>101</v>
      </c>
      <c r="F570" s="16" t="s">
        <v>1066</v>
      </c>
      <c r="G570" s="16"/>
      <c r="H570" s="16" t="s">
        <v>1066</v>
      </c>
      <c r="I570" s="16" t="s">
        <v>1066</v>
      </c>
      <c r="J570" s="16" t="s">
        <v>1066</v>
      </c>
      <c r="K570" s="16" t="s">
        <v>1066</v>
      </c>
      <c r="L570" s="16" t="s">
        <v>1066</v>
      </c>
      <c r="M570" s="16" t="s">
        <v>1066</v>
      </c>
      <c r="N570" s="34"/>
      <c r="P570" s="44">
        <f ca="1">IF(ISNUMBER(SEARCH(INDIRECT(CELL("address")),Q570)),MAX($P$1:P569)+1,0)</f>
        <v>0</v>
      </c>
      <c r="Q570" s="46" t="str">
        <f>Table1[[#This Row],[Portico_Specialty]]&amp;"-"&amp;Table1[[#This Row],[Code]]</f>
        <v>Physical Therapist: Electrophysiology, Clinical-2251E1300X</v>
      </c>
      <c r="S570" s="47" t="str">
        <f ca="1">IFERROR(VLOOKUP(ROWS($S$1:S569),$P$2:$Q$918,2,FALSE),"")</f>
        <v/>
      </c>
    </row>
    <row r="571" spans="1:19" x14ac:dyDescent="0.35">
      <c r="A571" s="16" t="s">
        <v>1101</v>
      </c>
      <c r="B571" s="16" t="s">
        <v>1102</v>
      </c>
      <c r="C571" s="16"/>
      <c r="D571" s="16" t="s">
        <v>160</v>
      </c>
      <c r="E571" s="20" t="s">
        <v>101</v>
      </c>
      <c r="F571" s="16" t="s">
        <v>1066</v>
      </c>
      <c r="G571" s="16"/>
      <c r="H571" s="16" t="s">
        <v>1066</v>
      </c>
      <c r="I571" s="16" t="s">
        <v>1066</v>
      </c>
      <c r="J571" s="16" t="s">
        <v>1066</v>
      </c>
      <c r="K571" s="16" t="s">
        <v>1066</v>
      </c>
      <c r="L571" s="16" t="s">
        <v>1066</v>
      </c>
      <c r="M571" s="16" t="s">
        <v>1066</v>
      </c>
      <c r="N571" s="34"/>
      <c r="P571" s="44">
        <f ca="1">IF(ISNUMBER(SEARCH(INDIRECT(CELL("address")),Q571)),MAX($P$1:P570)+1,0)</f>
        <v>0</v>
      </c>
      <c r="Q571" s="46" t="str">
        <f>Table1[[#This Row],[Portico_Specialty]]&amp;"-"&amp;Table1[[#This Row],[Code]]</f>
        <v>Physical Therapist: Ergonomics-2251E1200X</v>
      </c>
      <c r="S571" s="47" t="str">
        <f ca="1">IFERROR(VLOOKUP(ROWS($S$1:S570),$P$2:$Q$918,2,FALSE),"")</f>
        <v/>
      </c>
    </row>
    <row r="572" spans="1:19" x14ac:dyDescent="0.35">
      <c r="A572" s="16" t="s">
        <v>1105</v>
      </c>
      <c r="B572" s="16" t="s">
        <v>1106</v>
      </c>
      <c r="C572" s="16"/>
      <c r="D572" s="16" t="s">
        <v>160</v>
      </c>
      <c r="E572" s="20" t="s">
        <v>101</v>
      </c>
      <c r="F572" s="16" t="s">
        <v>1066</v>
      </c>
      <c r="G572" s="16"/>
      <c r="H572" s="16" t="s">
        <v>1066</v>
      </c>
      <c r="I572" s="16" t="s">
        <v>1066</v>
      </c>
      <c r="J572" s="16" t="s">
        <v>1066</v>
      </c>
      <c r="K572" s="16" t="s">
        <v>1066</v>
      </c>
      <c r="L572" s="16" t="s">
        <v>1066</v>
      </c>
      <c r="M572" s="16" t="s">
        <v>1066</v>
      </c>
      <c r="N572" s="34"/>
      <c r="P572" s="44">
        <f ca="1">IF(ISNUMBER(SEARCH(INDIRECT(CELL("address")),Q572)),MAX($P$1:P571)+1,0)</f>
        <v>0</v>
      </c>
      <c r="Q572" s="46" t="str">
        <f>Table1[[#This Row],[Portico_Specialty]]&amp;"-"&amp;Table1[[#This Row],[Code]]</f>
        <v>Physical Therapist: Geriatrics-2251G0304X</v>
      </c>
      <c r="S572" s="47" t="str">
        <f ca="1">IFERROR(VLOOKUP(ROWS($S$1:S571),$P$2:$Q$918,2,FALSE),"")</f>
        <v/>
      </c>
    </row>
    <row r="573" spans="1:19" x14ac:dyDescent="0.35">
      <c r="A573" s="16" t="s">
        <v>1107</v>
      </c>
      <c r="B573" s="16" t="s">
        <v>1108</v>
      </c>
      <c r="C573" s="16"/>
      <c r="D573" s="16" t="s">
        <v>160</v>
      </c>
      <c r="E573" s="20" t="s">
        <v>101</v>
      </c>
      <c r="F573" s="16" t="s">
        <v>1066</v>
      </c>
      <c r="G573" s="16"/>
      <c r="H573" s="16" t="s">
        <v>1066</v>
      </c>
      <c r="I573" s="16" t="s">
        <v>1066</v>
      </c>
      <c r="J573" s="16" t="s">
        <v>1066</v>
      </c>
      <c r="K573" s="16" t="s">
        <v>1066</v>
      </c>
      <c r="L573" s="16" t="s">
        <v>1066</v>
      </c>
      <c r="M573" s="16" t="s">
        <v>1066</v>
      </c>
      <c r="N573" s="34"/>
      <c r="P573" s="44">
        <f ca="1">IF(ISNUMBER(SEARCH(INDIRECT(CELL("address")),Q573)),MAX($P$1:P572)+1,0)</f>
        <v>0</v>
      </c>
      <c r="Q573" s="46" t="str">
        <f>Table1[[#This Row],[Portico_Specialty]]&amp;"-"&amp;Table1[[#This Row],[Code]]</f>
        <v>Physical Therapist: Hand-2251H1200X</v>
      </c>
      <c r="S573" s="47" t="str">
        <f ca="1">IFERROR(VLOOKUP(ROWS($S$1:S572),$P$2:$Q$918,2,FALSE),"")</f>
        <v/>
      </c>
    </row>
    <row r="574" spans="1:19" x14ac:dyDescent="0.35">
      <c r="A574" s="16" t="s">
        <v>1109</v>
      </c>
      <c r="B574" s="16" t="s">
        <v>1110</v>
      </c>
      <c r="C574" s="16"/>
      <c r="D574" s="16" t="s">
        <v>160</v>
      </c>
      <c r="E574" s="20" t="s">
        <v>101</v>
      </c>
      <c r="F574" s="16" t="s">
        <v>1066</v>
      </c>
      <c r="G574" s="16"/>
      <c r="H574" s="16" t="s">
        <v>1066</v>
      </c>
      <c r="I574" s="16" t="s">
        <v>1066</v>
      </c>
      <c r="J574" s="16" t="s">
        <v>1066</v>
      </c>
      <c r="K574" s="16" t="s">
        <v>1066</v>
      </c>
      <c r="L574" s="16" t="s">
        <v>1066</v>
      </c>
      <c r="M574" s="16" t="s">
        <v>1066</v>
      </c>
      <c r="N574" s="34"/>
      <c r="P574" s="44">
        <f ca="1">IF(ISNUMBER(SEARCH(INDIRECT(CELL("address")),Q574)),MAX($P$1:P573)+1,0)</f>
        <v>0</v>
      </c>
      <c r="Q574" s="46" t="str">
        <f>Table1[[#This Row],[Portico_Specialty]]&amp;"-"&amp;Table1[[#This Row],[Code]]</f>
        <v>Physical Therapist: Human Factors-2251H1300X</v>
      </c>
      <c r="S574" s="47" t="str">
        <f ca="1">IFERROR(VLOOKUP(ROWS($S$1:S573),$P$2:$Q$918,2,FALSE),"")</f>
        <v/>
      </c>
    </row>
    <row r="575" spans="1:19" x14ac:dyDescent="0.35">
      <c r="A575" s="16" t="s">
        <v>1111</v>
      </c>
      <c r="B575" s="16" t="s">
        <v>1112</v>
      </c>
      <c r="C575" s="16"/>
      <c r="D575" s="16" t="s">
        <v>160</v>
      </c>
      <c r="E575" s="20" t="s">
        <v>101</v>
      </c>
      <c r="F575" s="16" t="s">
        <v>1066</v>
      </c>
      <c r="G575" s="16"/>
      <c r="H575" s="16" t="s">
        <v>1066</v>
      </c>
      <c r="I575" s="16" t="s">
        <v>1066</v>
      </c>
      <c r="J575" s="16" t="s">
        <v>1066</v>
      </c>
      <c r="K575" s="16" t="s">
        <v>1066</v>
      </c>
      <c r="L575" s="16" t="s">
        <v>559</v>
      </c>
      <c r="M575" s="16" t="s">
        <v>1066</v>
      </c>
      <c r="N575" s="34"/>
      <c r="P575" s="44">
        <f ca="1">IF(ISNUMBER(SEARCH(INDIRECT(CELL("address")),Q575)),MAX($P$1:P574)+1,0)</f>
        <v>0</v>
      </c>
      <c r="Q575" s="46" t="str">
        <f>Table1[[#This Row],[Portico_Specialty]]&amp;"-"&amp;Table1[[#This Row],[Code]]</f>
        <v>Physical Therapist: Neurology-2251N0400X</v>
      </c>
      <c r="S575" s="47" t="str">
        <f ca="1">IFERROR(VLOOKUP(ROWS($S$1:S574),$P$2:$Q$918,2,FALSE),"")</f>
        <v/>
      </c>
    </row>
    <row r="576" spans="1:19" x14ac:dyDescent="0.35">
      <c r="A576" s="16" t="s">
        <v>1117</v>
      </c>
      <c r="B576" s="16" t="s">
        <v>1118</v>
      </c>
      <c r="C576" s="16"/>
      <c r="D576" s="16" t="s">
        <v>160</v>
      </c>
      <c r="E576" s="20" t="s">
        <v>101</v>
      </c>
      <c r="F576" s="16" t="s">
        <v>1066</v>
      </c>
      <c r="G576" s="16"/>
      <c r="H576" s="16" t="s">
        <v>1066</v>
      </c>
      <c r="I576" s="16" t="s">
        <v>1066</v>
      </c>
      <c r="J576" s="16" t="s">
        <v>1066</v>
      </c>
      <c r="K576" s="16" t="s">
        <v>1066</v>
      </c>
      <c r="L576" s="16" t="s">
        <v>1119</v>
      </c>
      <c r="M576" s="16" t="s">
        <v>1066</v>
      </c>
      <c r="N576" s="34"/>
      <c r="P576" s="44">
        <f ca="1">IF(ISNUMBER(SEARCH(INDIRECT(CELL("address")),Q576)),MAX($P$1:P575)+1,0)</f>
        <v>0</v>
      </c>
      <c r="Q576" s="46" t="str">
        <f>Table1[[#This Row],[Portico_Specialty]]&amp;"-"&amp;Table1[[#This Row],[Code]]</f>
        <v>Physical Therapist: Orthopedic-2251X0800X</v>
      </c>
      <c r="S576" s="47" t="str">
        <f ca="1">IFERROR(VLOOKUP(ROWS($S$1:S575),$P$2:$Q$918,2,FALSE),"")</f>
        <v/>
      </c>
    </row>
    <row r="577" spans="1:19" x14ac:dyDescent="0.35">
      <c r="A577" s="16" t="s">
        <v>1113</v>
      </c>
      <c r="B577" s="16" t="s">
        <v>1114</v>
      </c>
      <c r="C577" s="16"/>
      <c r="D577" s="16" t="s">
        <v>160</v>
      </c>
      <c r="E577" s="20" t="s">
        <v>101</v>
      </c>
      <c r="F577" s="16" t="s">
        <v>1066</v>
      </c>
      <c r="G577" s="16"/>
      <c r="H577" s="16" t="s">
        <v>1066</v>
      </c>
      <c r="I577" s="16" t="s">
        <v>1066</v>
      </c>
      <c r="J577" s="16" t="s">
        <v>1066</v>
      </c>
      <c r="K577" s="16" t="s">
        <v>1066</v>
      </c>
      <c r="L577" s="16" t="s">
        <v>1066</v>
      </c>
      <c r="M577" s="16" t="s">
        <v>1066</v>
      </c>
      <c r="N577" s="34"/>
      <c r="P577" s="44">
        <f ca="1">IF(ISNUMBER(SEARCH(INDIRECT(CELL("address")),Q577)),MAX($P$1:P576)+1,0)</f>
        <v>0</v>
      </c>
      <c r="Q577" s="46" t="str">
        <f>Table1[[#This Row],[Portico_Specialty]]&amp;"-"&amp;Table1[[#This Row],[Code]]</f>
        <v>Physical Therapist: Pediatrics-2251P0200X</v>
      </c>
      <c r="S577" s="47" t="str">
        <f ca="1">IFERROR(VLOOKUP(ROWS($S$1:S576),$P$2:$Q$918,2,FALSE),"")</f>
        <v/>
      </c>
    </row>
    <row r="578" spans="1:19" x14ac:dyDescent="0.35">
      <c r="A578" s="16" t="s">
        <v>1115</v>
      </c>
      <c r="B578" s="16" t="s">
        <v>1116</v>
      </c>
      <c r="C578" s="16"/>
      <c r="D578" s="16" t="s">
        <v>160</v>
      </c>
      <c r="E578" s="20" t="s">
        <v>101</v>
      </c>
      <c r="F578" s="16" t="s">
        <v>1066</v>
      </c>
      <c r="G578" s="16"/>
      <c r="H578" s="16" t="s">
        <v>1066</v>
      </c>
      <c r="I578" s="16" t="s">
        <v>1066</v>
      </c>
      <c r="J578" s="16" t="s">
        <v>1066</v>
      </c>
      <c r="K578" s="16" t="s">
        <v>1066</v>
      </c>
      <c r="L578" s="16" t="s">
        <v>1066</v>
      </c>
      <c r="M578" s="16" t="s">
        <v>1066</v>
      </c>
      <c r="N578" s="34"/>
      <c r="P578" s="44">
        <f ca="1">IF(ISNUMBER(SEARCH(INDIRECT(CELL("address")),Q578)),MAX($P$1:P577)+1,0)</f>
        <v>0</v>
      </c>
      <c r="Q578" s="46" t="str">
        <f>Table1[[#This Row],[Portico_Specialty]]&amp;"-"&amp;Table1[[#This Row],[Code]]</f>
        <v>Physical Therapist: Sports-2251S0007X</v>
      </c>
      <c r="S578" s="47" t="str">
        <f ca="1">IFERROR(VLOOKUP(ROWS($S$1:S577),$P$2:$Q$918,2,FALSE),"")</f>
        <v/>
      </c>
    </row>
    <row r="579" spans="1:19" x14ac:dyDescent="0.35">
      <c r="A579" s="16" t="s">
        <v>1120</v>
      </c>
      <c r="B579" s="16" t="s">
        <v>1121</v>
      </c>
      <c r="C579" s="16"/>
      <c r="D579" s="16" t="s">
        <v>160</v>
      </c>
      <c r="E579" s="18" t="s">
        <v>69</v>
      </c>
      <c r="F579" s="16" t="s">
        <v>1066</v>
      </c>
      <c r="G579" s="16"/>
      <c r="H579" s="16" t="s">
        <v>192</v>
      </c>
      <c r="I579" s="16" t="s">
        <v>1066</v>
      </c>
      <c r="J579" s="16" t="s">
        <v>1066</v>
      </c>
      <c r="K579" s="16" t="s">
        <v>1066</v>
      </c>
      <c r="L579" s="16"/>
      <c r="M579" s="16" t="s">
        <v>1066</v>
      </c>
      <c r="N579" s="34"/>
      <c r="P579" s="44">
        <f ca="1">IF(ISNUMBER(SEARCH(INDIRECT(CELL("address")),Q579)),MAX($P$1:P578)+1,0)</f>
        <v>0</v>
      </c>
      <c r="Q579" s="46" t="str">
        <f>Table1[[#This Row],[Portico_Specialty]]&amp;"-"&amp;Table1[[#This Row],[Code]]</f>
        <v>Physical Therapy Assistant-225200000X</v>
      </c>
      <c r="S579" s="47" t="str">
        <f ca="1">IFERROR(VLOOKUP(ROWS($S$1:S578),$P$2:$Q$918,2,FALSE),"")</f>
        <v/>
      </c>
    </row>
    <row r="580" spans="1:19" x14ac:dyDescent="0.35">
      <c r="A580" s="16" t="s">
        <v>1777</v>
      </c>
      <c r="B580" s="16" t="s">
        <v>1778</v>
      </c>
      <c r="C580" s="16"/>
      <c r="D580" s="20" t="s">
        <v>292</v>
      </c>
      <c r="E580" s="20" t="s">
        <v>101</v>
      </c>
      <c r="F580" s="16" t="s">
        <v>421</v>
      </c>
      <c r="G580" s="16"/>
      <c r="H580" s="16" t="s">
        <v>421</v>
      </c>
      <c r="I580" s="16" t="s">
        <v>421</v>
      </c>
      <c r="J580" s="16" t="s">
        <v>421</v>
      </c>
      <c r="K580" s="16" t="s">
        <v>421</v>
      </c>
      <c r="L580" s="16" t="s">
        <v>421</v>
      </c>
      <c r="M580" s="16" t="s">
        <v>421</v>
      </c>
      <c r="N580" s="34"/>
      <c r="P580" s="44">
        <f ca="1">IF(ISNUMBER(SEARCH(INDIRECT(CELL("address")),Q580)),MAX($P$1:P579)+1,0)</f>
        <v>0</v>
      </c>
      <c r="Q580" s="46" t="str">
        <f>Table1[[#This Row],[Portico_Specialty]]&amp;"-"&amp;Table1[[#This Row],[Code]]</f>
        <v>Physician Assistant-363A00000X</v>
      </c>
      <c r="S580" s="47" t="str">
        <f ca="1">IFERROR(VLOOKUP(ROWS($S$1:S579),$P$2:$Q$918,2,FALSE),"")</f>
        <v/>
      </c>
    </row>
    <row r="581" spans="1:19" x14ac:dyDescent="0.35">
      <c r="A581" s="16" t="s">
        <v>1938</v>
      </c>
      <c r="B581" s="16" t="s">
        <v>2061</v>
      </c>
      <c r="C581" s="16"/>
      <c r="D581" s="16" t="s">
        <v>160</v>
      </c>
      <c r="E581" s="18" t="s">
        <v>69</v>
      </c>
      <c r="F581" s="16"/>
      <c r="G581" s="16"/>
      <c r="H581" s="16"/>
      <c r="I581" s="16" t="s">
        <v>2062</v>
      </c>
      <c r="J581" s="16"/>
      <c r="K581" s="16"/>
      <c r="L581" s="16"/>
      <c r="M581" s="16"/>
      <c r="N581" s="34"/>
      <c r="P581" s="44">
        <f ca="1">IF(ISNUMBER(SEARCH(INDIRECT(CELL("address")),Q581)),MAX($P$1:P580)+1,0)</f>
        <v>0</v>
      </c>
      <c r="Q581" s="46" t="str">
        <f>Table1[[#This Row],[Portico_Specialty]]&amp;"-"&amp;Table1[[#This Row],[Code]]</f>
        <v>Physician Assistant Dual 399-AltSpec1</v>
      </c>
      <c r="S581" s="47" t="str">
        <f ca="1">IFERROR(VLOOKUP(ROWS($S$1:S580),$P$2:$Q$918,2,FALSE),"")</f>
        <v/>
      </c>
    </row>
    <row r="582" spans="1:19" x14ac:dyDescent="0.35">
      <c r="A582" s="16" t="s">
        <v>1938</v>
      </c>
      <c r="B582" s="16" t="s">
        <v>1999</v>
      </c>
      <c r="C582" s="16"/>
      <c r="D582" s="16" t="s">
        <v>160</v>
      </c>
      <c r="E582" s="18" t="s">
        <v>69</v>
      </c>
      <c r="F582" s="16"/>
      <c r="G582" s="16"/>
      <c r="H582" s="16"/>
      <c r="I582" s="16" t="s">
        <v>2000</v>
      </c>
      <c r="J582" s="16"/>
      <c r="K582" s="16"/>
      <c r="L582" s="16"/>
      <c r="M582" s="16"/>
      <c r="N582" s="34"/>
      <c r="P582" s="44">
        <f ca="1">IF(ISNUMBER(SEARCH(INDIRECT(CELL("address")),Q582)),MAX($P$1:P581)+1,0)</f>
        <v>0</v>
      </c>
      <c r="Q582" s="46" t="str">
        <f>Table1[[#This Row],[Portico_Specialty]]&amp;"-"&amp;Table1[[#This Row],[Code]]</f>
        <v>Physician Assistant Dual 699-AltSpec1</v>
      </c>
      <c r="S582" s="47" t="str">
        <f ca="1">IFERROR(VLOOKUP(ROWS($S$1:S581),$P$2:$Q$918,2,FALSE),"")</f>
        <v/>
      </c>
    </row>
    <row r="583" spans="1:19" x14ac:dyDescent="0.35">
      <c r="A583" s="16" t="s">
        <v>1779</v>
      </c>
      <c r="B583" s="16" t="s">
        <v>1780</v>
      </c>
      <c r="C583" s="16"/>
      <c r="D583" s="16" t="s">
        <v>160</v>
      </c>
      <c r="E583" s="20" t="s">
        <v>101</v>
      </c>
      <c r="F583" s="16" t="s">
        <v>421</v>
      </c>
      <c r="G583" s="16"/>
      <c r="H583" s="16" t="s">
        <v>421</v>
      </c>
      <c r="I583" s="16" t="s">
        <v>421</v>
      </c>
      <c r="J583" s="16" t="s">
        <v>421</v>
      </c>
      <c r="K583" s="16" t="s">
        <v>421</v>
      </c>
      <c r="L583" s="16" t="s">
        <v>421</v>
      </c>
      <c r="M583" s="16" t="s">
        <v>421</v>
      </c>
      <c r="N583" s="34"/>
      <c r="P583" s="44">
        <f ca="1">IF(ISNUMBER(SEARCH(INDIRECT(CELL("address")),Q583)),MAX($P$1:P582)+1,0)</f>
        <v>0</v>
      </c>
      <c r="Q583" s="46" t="str">
        <f>Table1[[#This Row],[Portico_Specialty]]&amp;"-"&amp;Table1[[#This Row],[Code]]</f>
        <v>Physician Assistant: Medical-363AM0700X</v>
      </c>
      <c r="S583" s="47" t="str">
        <f ca="1">IFERROR(VLOOKUP(ROWS($S$1:S582),$P$2:$Q$918,2,FALSE),"")</f>
        <v/>
      </c>
    </row>
    <row r="584" spans="1:19" x14ac:dyDescent="0.35">
      <c r="A584" s="16" t="s">
        <v>1781</v>
      </c>
      <c r="B584" s="16" t="s">
        <v>1782</v>
      </c>
      <c r="C584" s="16"/>
      <c r="D584" s="16" t="s">
        <v>160</v>
      </c>
      <c r="E584" s="20" t="s">
        <v>101</v>
      </c>
      <c r="F584" s="16" t="s">
        <v>421</v>
      </c>
      <c r="G584" s="16"/>
      <c r="H584" s="16" t="s">
        <v>421</v>
      </c>
      <c r="I584" s="16" t="s">
        <v>421</v>
      </c>
      <c r="J584" s="16" t="s">
        <v>421</v>
      </c>
      <c r="K584" s="16" t="s">
        <v>421</v>
      </c>
      <c r="L584" s="16" t="s">
        <v>421</v>
      </c>
      <c r="M584" s="16" t="s">
        <v>421</v>
      </c>
      <c r="N584" s="34"/>
      <c r="P584" s="44">
        <f ca="1">IF(ISNUMBER(SEARCH(INDIRECT(CELL("address")),Q584)),MAX($P$1:P583)+1,0)</f>
        <v>0</v>
      </c>
      <c r="Q584" s="46" t="str">
        <f>Table1[[#This Row],[Portico_Specialty]]&amp;"-"&amp;Table1[[#This Row],[Code]]</f>
        <v>Physician Assistant: Surgical-363AS0400X</v>
      </c>
      <c r="S584" s="47" t="str">
        <f ca="1">IFERROR(VLOOKUP(ROWS($S$1:S583),$P$2:$Q$918,2,FALSE),"")</f>
        <v/>
      </c>
    </row>
    <row r="585" spans="1:19" x14ac:dyDescent="0.35">
      <c r="A585" s="16" t="s">
        <v>1624</v>
      </c>
      <c r="B585" s="16" t="s">
        <v>1625</v>
      </c>
      <c r="C585" s="16"/>
      <c r="D585" s="16" t="s">
        <v>160</v>
      </c>
      <c r="E585" s="20" t="s">
        <v>101</v>
      </c>
      <c r="F585" s="16" t="s">
        <v>545</v>
      </c>
      <c r="G585" s="16"/>
      <c r="H585" s="16" t="s">
        <v>545</v>
      </c>
      <c r="I585" s="16" t="s">
        <v>545</v>
      </c>
      <c r="J585" s="16" t="s">
        <v>545</v>
      </c>
      <c r="K585" s="16" t="s">
        <v>545</v>
      </c>
      <c r="L585" s="16" t="s">
        <v>418</v>
      </c>
      <c r="M585" s="16" t="s">
        <v>545</v>
      </c>
      <c r="N585" s="34"/>
      <c r="P585" s="44">
        <f ca="1">IF(ISNUMBER(SEARCH(INDIRECT(CELL("address")),Q585)),MAX($P$1:P584)+1,0)</f>
        <v>0</v>
      </c>
      <c r="Q585" s="46" t="str">
        <f>Table1[[#This Row],[Portico_Specialty]]&amp;"-"&amp;Table1[[#This Row],[Code]]</f>
        <v>Physiological Laboratory-293D00000X</v>
      </c>
      <c r="S585" s="47" t="str">
        <f ca="1">IFERROR(VLOOKUP(ROWS($S$1:S584),$P$2:$Q$918,2,FALSE),"")</f>
        <v/>
      </c>
    </row>
    <row r="586" spans="1:19" x14ac:dyDescent="0.35">
      <c r="A586" s="16" t="s">
        <v>900</v>
      </c>
      <c r="B586" s="16" t="s">
        <v>901</v>
      </c>
      <c r="C586" s="16"/>
      <c r="D586" s="16" t="s">
        <v>160</v>
      </c>
      <c r="E586" s="20" t="s">
        <v>101</v>
      </c>
      <c r="F586" s="16" t="s">
        <v>791</v>
      </c>
      <c r="G586" s="16"/>
      <c r="H586" s="16" t="s">
        <v>791</v>
      </c>
      <c r="I586" s="16" t="s">
        <v>791</v>
      </c>
      <c r="J586" s="16" t="s">
        <v>791</v>
      </c>
      <c r="K586" s="16" t="s">
        <v>791</v>
      </c>
      <c r="L586" s="16" t="s">
        <v>791</v>
      </c>
      <c r="M586" s="16" t="s">
        <v>791</v>
      </c>
      <c r="N586" s="34"/>
      <c r="P586" s="44">
        <f ca="1">IF(ISNUMBER(SEARCH(INDIRECT(CELL("address")),Q586)),MAX($P$1:P585)+1,0)</f>
        <v>0</v>
      </c>
      <c r="Q586" s="46" t="str">
        <f>Table1[[#This Row],[Portico_Specialty]]&amp;"-"&amp;Table1[[#This Row],[Code]]</f>
        <v>Plastic Surgery-208200000X</v>
      </c>
      <c r="S586" s="47" t="str">
        <f ca="1">IFERROR(VLOOKUP(ROWS($S$1:S585),$P$2:$Q$918,2,FALSE),"")</f>
        <v/>
      </c>
    </row>
    <row r="587" spans="1:19" ht="29.4" x14ac:dyDescent="0.35">
      <c r="A587" s="16" t="s">
        <v>902</v>
      </c>
      <c r="B587" s="16" t="s">
        <v>903</v>
      </c>
      <c r="C587" s="16"/>
      <c r="D587" s="16" t="s">
        <v>160</v>
      </c>
      <c r="E587" s="20" t="s">
        <v>101</v>
      </c>
      <c r="F587" s="16" t="s">
        <v>791</v>
      </c>
      <c r="G587" s="16"/>
      <c r="H587" s="16" t="s">
        <v>791</v>
      </c>
      <c r="I587" s="16" t="s">
        <v>791</v>
      </c>
      <c r="J587" s="16" t="s">
        <v>791</v>
      </c>
      <c r="K587" s="16" t="s">
        <v>791</v>
      </c>
      <c r="L587" s="16" t="s">
        <v>791</v>
      </c>
      <c r="M587" s="16" t="s">
        <v>791</v>
      </c>
      <c r="N587" s="34"/>
      <c r="P587" s="44">
        <f ca="1">IF(ISNUMBER(SEARCH(INDIRECT(CELL("address")),Q587)),MAX($P$1:P586)+1,0)</f>
        <v>0</v>
      </c>
      <c r="Q587" s="46" t="str">
        <f>Table1[[#This Row],[Portico_Specialty]]&amp;"-"&amp;Table1[[#This Row],[Code]]</f>
        <v>Plastic Surgery: Plastic Surgery Within the Head and Neck-2082S0099X</v>
      </c>
      <c r="S587" s="47" t="str">
        <f ca="1">IFERROR(VLOOKUP(ROWS($S$1:S586),$P$2:$Q$918,2,FALSE),"")</f>
        <v/>
      </c>
    </row>
    <row r="588" spans="1:19" x14ac:dyDescent="0.35">
      <c r="A588" s="16" t="s">
        <v>904</v>
      </c>
      <c r="B588" s="16" t="s">
        <v>905</v>
      </c>
      <c r="C588" s="16"/>
      <c r="D588" s="16" t="s">
        <v>160</v>
      </c>
      <c r="E588" s="20" t="s">
        <v>101</v>
      </c>
      <c r="F588" s="16" t="s">
        <v>771</v>
      </c>
      <c r="G588" s="16"/>
      <c r="H588" s="16" t="s">
        <v>791</v>
      </c>
      <c r="I588" s="16" t="s">
        <v>791</v>
      </c>
      <c r="J588" s="16" t="s">
        <v>791</v>
      </c>
      <c r="K588" s="16" t="s">
        <v>791</v>
      </c>
      <c r="L588" s="16" t="s">
        <v>771</v>
      </c>
      <c r="M588" s="16" t="s">
        <v>791</v>
      </c>
      <c r="N588" s="34"/>
      <c r="P588" s="44">
        <f ca="1">IF(ISNUMBER(SEARCH(INDIRECT(CELL("address")),Q588)),MAX($P$1:P587)+1,0)</f>
        <v>0</v>
      </c>
      <c r="Q588" s="46" t="str">
        <f>Table1[[#This Row],[Portico_Specialty]]&amp;"-"&amp;Table1[[#This Row],[Code]]</f>
        <v>Plastic Surgery: Surgery of the Hand-2082S0105X</v>
      </c>
      <c r="S588" s="47" t="str">
        <f ca="1">IFERROR(VLOOKUP(ROWS($S$1:S587),$P$2:$Q$918,2,FALSE),"")</f>
        <v/>
      </c>
    </row>
    <row r="589" spans="1:19" x14ac:dyDescent="0.35">
      <c r="A589" s="16" t="s">
        <v>1048</v>
      </c>
      <c r="B589" s="16" t="s">
        <v>1049</v>
      </c>
      <c r="C589" s="16"/>
      <c r="D589" s="16" t="s">
        <v>160</v>
      </c>
      <c r="E589" s="20" t="s">
        <v>101</v>
      </c>
      <c r="F589" s="16" t="s">
        <v>1046</v>
      </c>
      <c r="G589" s="16"/>
      <c r="H589" s="16" t="s">
        <v>1046</v>
      </c>
      <c r="I589" s="16" t="s">
        <v>1046</v>
      </c>
      <c r="J589" s="16" t="s">
        <v>1046</v>
      </c>
      <c r="K589" s="16" t="s">
        <v>1046</v>
      </c>
      <c r="L589" s="16" t="s">
        <v>1046</v>
      </c>
      <c r="M589" s="16" t="s">
        <v>1046</v>
      </c>
      <c r="N589" s="34"/>
      <c r="P589" s="44">
        <f ca="1">IF(ISNUMBER(SEARCH(INDIRECT(CELL("address")),Q589)),MAX($P$1:P588)+1,0)</f>
        <v>0</v>
      </c>
      <c r="Q589" s="46" t="str">
        <f>Table1[[#This Row],[Portico_Specialty]]&amp;"-"&amp;Table1[[#This Row],[Code]]</f>
        <v>Podiatrist-213E00000X</v>
      </c>
      <c r="S589" s="47" t="str">
        <f ca="1">IFERROR(VLOOKUP(ROWS($S$1:S588),$P$2:$Q$918,2,FALSE),"")</f>
        <v/>
      </c>
    </row>
    <row r="590" spans="1:19" x14ac:dyDescent="0.35">
      <c r="A590" s="16" t="s">
        <v>1060</v>
      </c>
      <c r="B590" s="16" t="s">
        <v>1061</v>
      </c>
      <c r="C590" s="16"/>
      <c r="D590" s="16" t="s">
        <v>160</v>
      </c>
      <c r="E590" s="20" t="s">
        <v>101</v>
      </c>
      <c r="F590" s="16" t="s">
        <v>1046</v>
      </c>
      <c r="G590" s="16"/>
      <c r="H590" s="16" t="s">
        <v>1046</v>
      </c>
      <c r="I590" s="16" t="s">
        <v>1046</v>
      </c>
      <c r="J590" s="16" t="s">
        <v>1046</v>
      </c>
      <c r="K590" s="16" t="s">
        <v>1046</v>
      </c>
      <c r="L590" s="16" t="s">
        <v>1046</v>
      </c>
      <c r="M590" s="16" t="s">
        <v>1046</v>
      </c>
      <c r="N590" s="34"/>
      <c r="P590" s="44">
        <f ca="1">IF(ISNUMBER(SEARCH(INDIRECT(CELL("address")),Q590)),MAX($P$1:P589)+1,0)</f>
        <v>0</v>
      </c>
      <c r="Q590" s="46" t="str">
        <f>Table1[[#This Row],[Portico_Specialty]]&amp;"-"&amp;Table1[[#This Row],[Code]]</f>
        <v>Podiatrist: Foot &amp; Ankle Surgery-213ES0103X</v>
      </c>
      <c r="S590" s="47" t="str">
        <f ca="1">IFERROR(VLOOKUP(ROWS($S$1:S589),$P$2:$Q$918,2,FALSE),"")</f>
        <v/>
      </c>
    </row>
    <row r="591" spans="1:19" x14ac:dyDescent="0.35">
      <c r="A591" s="16" t="s">
        <v>1062</v>
      </c>
      <c r="B591" s="16" t="s">
        <v>1063</v>
      </c>
      <c r="C591" s="16"/>
      <c r="D591" s="16" t="s">
        <v>160</v>
      </c>
      <c r="E591" s="20" t="s">
        <v>101</v>
      </c>
      <c r="F591" s="16" t="s">
        <v>1046</v>
      </c>
      <c r="G591" s="16"/>
      <c r="H591" s="16" t="s">
        <v>1046</v>
      </c>
      <c r="I591" s="16" t="s">
        <v>1046</v>
      </c>
      <c r="J591" s="16" t="s">
        <v>1046</v>
      </c>
      <c r="K591" s="16" t="s">
        <v>1046</v>
      </c>
      <c r="L591" s="16" t="s">
        <v>1046</v>
      </c>
      <c r="M591" s="16" t="s">
        <v>1046</v>
      </c>
      <c r="N591" s="34"/>
      <c r="P591" s="44">
        <f ca="1">IF(ISNUMBER(SEARCH(INDIRECT(CELL("address")),Q591)),MAX($P$1:P590)+1,0)</f>
        <v>0</v>
      </c>
      <c r="Q591" s="46" t="str">
        <f>Table1[[#This Row],[Portico_Specialty]]&amp;"-"&amp;Table1[[#This Row],[Code]]</f>
        <v>Podiatrist: Foot Surgery-213ES0131X</v>
      </c>
      <c r="S591" s="47" t="str">
        <f ca="1">IFERROR(VLOOKUP(ROWS($S$1:S590),$P$2:$Q$918,2,FALSE),"")</f>
        <v/>
      </c>
    </row>
    <row r="592" spans="1:19" x14ac:dyDescent="0.35">
      <c r="A592" s="16" t="s">
        <v>1050</v>
      </c>
      <c r="B592" s="16" t="s">
        <v>1051</v>
      </c>
      <c r="C592" s="16"/>
      <c r="D592" s="16" t="s">
        <v>160</v>
      </c>
      <c r="E592" s="20" t="s">
        <v>101</v>
      </c>
      <c r="F592" s="16" t="s">
        <v>1046</v>
      </c>
      <c r="G592" s="16"/>
      <c r="H592" s="16" t="s">
        <v>1046</v>
      </c>
      <c r="I592" s="16" t="s">
        <v>1046</v>
      </c>
      <c r="J592" s="16" t="s">
        <v>1046</v>
      </c>
      <c r="K592" s="16" t="s">
        <v>1046</v>
      </c>
      <c r="L592" s="16" t="s">
        <v>1046</v>
      </c>
      <c r="M592" s="16" t="s">
        <v>1046</v>
      </c>
      <c r="N592" s="34"/>
      <c r="P592" s="44">
        <f ca="1">IF(ISNUMBER(SEARCH(INDIRECT(CELL("address")),Q592)),MAX($P$1:P591)+1,0)</f>
        <v>0</v>
      </c>
      <c r="Q592" s="46" t="str">
        <f>Table1[[#This Row],[Portico_Specialty]]&amp;"-"&amp;Table1[[#This Row],[Code]]</f>
        <v>Podiatrist: General Practice-213EG0000X</v>
      </c>
      <c r="S592" s="47" t="str">
        <f ca="1">IFERROR(VLOOKUP(ROWS($S$1:S591),$P$2:$Q$918,2,FALSE),"")</f>
        <v/>
      </c>
    </row>
    <row r="593" spans="1:19" x14ac:dyDescent="0.35">
      <c r="A593" s="16" t="s">
        <v>1054</v>
      </c>
      <c r="B593" s="16" t="s">
        <v>1055</v>
      </c>
      <c r="C593" s="16"/>
      <c r="D593" s="16" t="s">
        <v>160</v>
      </c>
      <c r="E593" s="20" t="s">
        <v>101</v>
      </c>
      <c r="F593" s="16" t="s">
        <v>1046</v>
      </c>
      <c r="G593" s="16"/>
      <c r="H593" s="16" t="s">
        <v>1046</v>
      </c>
      <c r="I593" s="16" t="s">
        <v>1046</v>
      </c>
      <c r="J593" s="16" t="s">
        <v>1046</v>
      </c>
      <c r="K593" s="16" t="s">
        <v>1046</v>
      </c>
      <c r="L593" s="16" t="s">
        <v>1046</v>
      </c>
      <c r="M593" s="16" t="s">
        <v>1046</v>
      </c>
      <c r="N593" s="34"/>
      <c r="P593" s="44">
        <f ca="1">IF(ISNUMBER(SEARCH(INDIRECT(CELL("address")),Q593)),MAX($P$1:P592)+1,0)</f>
        <v>0</v>
      </c>
      <c r="Q593" s="46" t="str">
        <f>Table1[[#This Row],[Portico_Specialty]]&amp;"-"&amp;Table1[[#This Row],[Code]]</f>
        <v>Podiatrist: Primary Podiatric Medicine-213EP1101X</v>
      </c>
      <c r="S593" s="47" t="str">
        <f ca="1">IFERROR(VLOOKUP(ROWS($S$1:S592),$P$2:$Q$918,2,FALSE),"")</f>
        <v/>
      </c>
    </row>
    <row r="594" spans="1:19" x14ac:dyDescent="0.35">
      <c r="A594" s="16" t="s">
        <v>1052</v>
      </c>
      <c r="B594" s="16" t="s">
        <v>1053</v>
      </c>
      <c r="C594" s="16"/>
      <c r="D594" s="16" t="s">
        <v>160</v>
      </c>
      <c r="E594" s="20" t="s">
        <v>101</v>
      </c>
      <c r="F594" s="16" t="s">
        <v>1046</v>
      </c>
      <c r="G594" s="16"/>
      <c r="H594" s="16" t="s">
        <v>1046</v>
      </c>
      <c r="I594" s="16" t="s">
        <v>1046</v>
      </c>
      <c r="J594" s="16" t="s">
        <v>1046</v>
      </c>
      <c r="K594" s="16" t="s">
        <v>1046</v>
      </c>
      <c r="L594" s="16" t="s">
        <v>1046</v>
      </c>
      <c r="M594" s="16" t="s">
        <v>1046</v>
      </c>
      <c r="N594" s="34"/>
      <c r="P594" s="44">
        <f ca="1">IF(ISNUMBER(SEARCH(INDIRECT(CELL("address")),Q594)),MAX($P$1:P593)+1,0)</f>
        <v>0</v>
      </c>
      <c r="Q594" s="46" t="str">
        <f>Table1[[#This Row],[Portico_Specialty]]&amp;"-"&amp;Table1[[#This Row],[Code]]</f>
        <v>Podiatrist: Public Medicine-213EP0504X</v>
      </c>
      <c r="S594" s="47" t="str">
        <f ca="1">IFERROR(VLOOKUP(ROWS($S$1:S593),$P$2:$Q$918,2,FALSE),"")</f>
        <v/>
      </c>
    </row>
    <row r="595" spans="1:19" x14ac:dyDescent="0.35">
      <c r="A595" s="16" t="s">
        <v>1056</v>
      </c>
      <c r="B595" s="16" t="s">
        <v>1057</v>
      </c>
      <c r="C595" s="16"/>
      <c r="D595" s="16" t="s">
        <v>160</v>
      </c>
      <c r="E595" s="20" t="s">
        <v>101</v>
      </c>
      <c r="F595" s="16" t="s">
        <v>1046</v>
      </c>
      <c r="G595" s="16"/>
      <c r="H595" s="16" t="s">
        <v>1046</v>
      </c>
      <c r="I595" s="16" t="s">
        <v>1046</v>
      </c>
      <c r="J595" s="16" t="s">
        <v>1046</v>
      </c>
      <c r="K595" s="16" t="s">
        <v>1046</v>
      </c>
      <c r="L595" s="16" t="s">
        <v>1046</v>
      </c>
      <c r="M595" s="16" t="s">
        <v>1046</v>
      </c>
      <c r="N595" s="34"/>
      <c r="P595" s="44">
        <f ca="1">IF(ISNUMBER(SEARCH(INDIRECT(CELL("address")),Q595)),MAX($P$1:P594)+1,0)</f>
        <v>0</v>
      </c>
      <c r="Q595" s="46" t="str">
        <f>Table1[[#This Row],[Portico_Specialty]]&amp;"-"&amp;Table1[[#This Row],[Code]]</f>
        <v>Podiatrist: Radiology-213ER0200X</v>
      </c>
      <c r="S595" s="47" t="str">
        <f ca="1">IFERROR(VLOOKUP(ROWS($S$1:S594),$P$2:$Q$918,2,FALSE),"")</f>
        <v/>
      </c>
    </row>
    <row r="596" spans="1:19" x14ac:dyDescent="0.35">
      <c r="A596" s="16" t="s">
        <v>1058</v>
      </c>
      <c r="B596" s="16" t="s">
        <v>1059</v>
      </c>
      <c r="C596" s="16"/>
      <c r="D596" s="16" t="s">
        <v>160</v>
      </c>
      <c r="E596" s="20" t="s">
        <v>101</v>
      </c>
      <c r="F596" s="16" t="s">
        <v>1046</v>
      </c>
      <c r="G596" s="16"/>
      <c r="H596" s="16" t="s">
        <v>1046</v>
      </c>
      <c r="I596" s="16" t="s">
        <v>1046</v>
      </c>
      <c r="J596" s="16" t="s">
        <v>1046</v>
      </c>
      <c r="K596" s="16" t="s">
        <v>1046</v>
      </c>
      <c r="L596" s="16" t="s">
        <v>1046</v>
      </c>
      <c r="M596" s="16" t="s">
        <v>1046</v>
      </c>
      <c r="N596" s="34"/>
      <c r="P596" s="44">
        <f ca="1">IF(ISNUMBER(SEARCH(INDIRECT(CELL("address")),Q596)),MAX($P$1:P595)+1,0)</f>
        <v>0</v>
      </c>
      <c r="Q596" s="46" t="str">
        <f>Table1[[#This Row],[Portico_Specialty]]&amp;"-"&amp;Table1[[#This Row],[Code]]</f>
        <v>Podiatrist: Sports Medicine-213ES0000X</v>
      </c>
      <c r="S596" s="47" t="str">
        <f ca="1">IFERROR(VLOOKUP(ROWS($S$1:S595),$P$2:$Q$918,2,FALSE),"")</f>
        <v/>
      </c>
    </row>
    <row r="597" spans="1:19" x14ac:dyDescent="0.35">
      <c r="A597" s="16" t="s">
        <v>87</v>
      </c>
      <c r="B597" s="16" t="s">
        <v>88</v>
      </c>
      <c r="C597" s="16"/>
      <c r="D597" s="16" t="s">
        <v>68</v>
      </c>
      <c r="E597" s="18" t="s">
        <v>69</v>
      </c>
      <c r="F597" s="16" t="s">
        <v>85</v>
      </c>
      <c r="G597" s="16"/>
      <c r="H597" s="16" t="s">
        <v>71</v>
      </c>
      <c r="I597" s="16" t="s">
        <v>71</v>
      </c>
      <c r="J597" s="16"/>
      <c r="K597" s="16" t="s">
        <v>71</v>
      </c>
      <c r="L597" s="16"/>
      <c r="M597" s="16" t="s">
        <v>71</v>
      </c>
      <c r="N597" s="34"/>
      <c r="P597" s="44">
        <f ca="1">IF(ISNUMBER(SEARCH(INDIRECT(CELL("address")),Q597)),MAX($P$1:P596)+1,0)</f>
        <v>0</v>
      </c>
      <c r="Q597" s="46" t="str">
        <f>Table1[[#This Row],[Portico_Specialty]]&amp;"-"&amp;Table1[[#This Row],[Code]]</f>
        <v>Poetry Therapist-102X00000X</v>
      </c>
      <c r="S597" s="47" t="str">
        <f ca="1">IFERROR(VLOOKUP(ROWS($S$1:S596),$P$2:$Q$918,2,FALSE),"")</f>
        <v/>
      </c>
    </row>
    <row r="598" spans="1:19" x14ac:dyDescent="0.35">
      <c r="A598" s="16" t="s">
        <v>1632</v>
      </c>
      <c r="B598" s="16" t="s">
        <v>1633</v>
      </c>
      <c r="C598" s="16"/>
      <c r="D598" s="16" t="s">
        <v>160</v>
      </c>
      <c r="E598" s="18" t="s">
        <v>69</v>
      </c>
      <c r="F598" s="16" t="s">
        <v>192</v>
      </c>
      <c r="G598" s="16"/>
      <c r="H598" s="16" t="s">
        <v>192</v>
      </c>
      <c r="I598" s="16" t="s">
        <v>192</v>
      </c>
      <c r="J598" s="16" t="s">
        <v>192</v>
      </c>
      <c r="K598" s="16" t="s">
        <v>85</v>
      </c>
      <c r="L598" s="16" t="s">
        <v>192</v>
      </c>
      <c r="M598" s="16" t="s">
        <v>192</v>
      </c>
      <c r="N598" s="34"/>
      <c r="P598" s="44">
        <f ca="1">IF(ISNUMBER(SEARCH(INDIRECT(CELL("address")),Q598)),MAX($P$1:P597)+1,0)</f>
        <v>0</v>
      </c>
      <c r="Q598" s="46" t="str">
        <f>Table1[[#This Row],[Portico_Specialty]]&amp;"-"&amp;Table1[[#This Row],[Code]]</f>
        <v>Point of Service-305S00000X</v>
      </c>
      <c r="S598" s="47" t="str">
        <f ca="1">IFERROR(VLOOKUP(ROWS($S$1:S597),$P$2:$Q$918,2,FALSE),"")</f>
        <v/>
      </c>
    </row>
    <row r="599" spans="1:19" ht="29.4" x14ac:dyDescent="0.35">
      <c r="A599" s="16" t="s">
        <v>1742</v>
      </c>
      <c r="B599" s="16" t="s">
        <v>1743</v>
      </c>
      <c r="C599" s="16"/>
      <c r="D599" s="16" t="s">
        <v>160</v>
      </c>
      <c r="E599" s="20" t="s">
        <v>101</v>
      </c>
      <c r="F599" s="16" t="s">
        <v>1744</v>
      </c>
      <c r="G599" s="16"/>
      <c r="H599" s="16" t="s">
        <v>1744</v>
      </c>
      <c r="I599" s="16" t="s">
        <v>1744</v>
      </c>
      <c r="J599" s="16" t="s">
        <v>1744</v>
      </c>
      <c r="K599" s="16" t="s">
        <v>1744</v>
      </c>
      <c r="L599" s="16" t="s">
        <v>1744</v>
      </c>
      <c r="M599" s="16" t="s">
        <v>1744</v>
      </c>
      <c r="N599" s="34"/>
      <c r="P599" s="44">
        <f ca="1">IF(ISNUMBER(SEARCH(INDIRECT(CELL("address")),Q599)),MAX($P$1:P598)+1,0)</f>
        <v>0</v>
      </c>
      <c r="Q599" s="46" t="str">
        <f>Table1[[#This Row],[Portico_Specialty]]&amp;"-"&amp;Table1[[#This Row],[Code]]</f>
        <v>Portable X-ray and/or Other Portable Diagnostic Imaging Supplier-335V00000X</v>
      </c>
      <c r="S599" s="47" t="str">
        <f ca="1">IFERROR(VLOOKUP(ROWS($S$1:S598),$P$2:$Q$918,2,FALSE),"")</f>
        <v/>
      </c>
    </row>
    <row r="600" spans="1:19" x14ac:dyDescent="0.35">
      <c r="A600" s="16" t="s">
        <v>1630</v>
      </c>
      <c r="B600" s="16" t="s">
        <v>1631</v>
      </c>
      <c r="C600" s="16"/>
      <c r="D600" s="16" t="s">
        <v>160</v>
      </c>
      <c r="E600" s="18" t="s">
        <v>69</v>
      </c>
      <c r="F600" s="16" t="s">
        <v>192</v>
      </c>
      <c r="G600" s="16"/>
      <c r="H600" s="16" t="s">
        <v>192</v>
      </c>
      <c r="I600" s="16" t="s">
        <v>919</v>
      </c>
      <c r="J600" s="16" t="s">
        <v>192</v>
      </c>
      <c r="K600" s="16" t="s">
        <v>85</v>
      </c>
      <c r="L600" s="16" t="s">
        <v>192</v>
      </c>
      <c r="M600" s="16" t="s">
        <v>919</v>
      </c>
      <c r="N600" s="34"/>
      <c r="P600" s="44">
        <f ca="1">IF(ISNUMBER(SEARCH(INDIRECT(CELL("address")),Q600)),MAX($P$1:P599)+1,0)</f>
        <v>0</v>
      </c>
      <c r="Q600" s="46" t="str">
        <f>Table1[[#This Row],[Portico_Specialty]]&amp;"-"&amp;Table1[[#This Row],[Code]]</f>
        <v>Preferred Provider Organization-305R00000X</v>
      </c>
      <c r="S600" s="47" t="str">
        <f ca="1">IFERROR(VLOOKUP(ROWS($S$1:S599),$P$2:$Q$918,2,FALSE),"")</f>
        <v/>
      </c>
    </row>
    <row r="601" spans="1:19" x14ac:dyDescent="0.35">
      <c r="A601" s="16" t="s">
        <v>1936</v>
      </c>
      <c r="B601" s="16" t="s">
        <v>1937</v>
      </c>
      <c r="C601" s="16"/>
      <c r="D601" s="16" t="s">
        <v>68</v>
      </c>
      <c r="E601" s="18" t="s">
        <v>69</v>
      </c>
      <c r="F601" s="16"/>
      <c r="G601" s="16"/>
      <c r="H601" s="16" t="s">
        <v>71</v>
      </c>
      <c r="I601" s="16" t="s">
        <v>71</v>
      </c>
      <c r="J601" s="16"/>
      <c r="K601" s="16"/>
      <c r="L601" s="16"/>
      <c r="M601" s="16" t="s">
        <v>71</v>
      </c>
      <c r="N601" s="34"/>
      <c r="P601" s="44">
        <f ca="1">IF(ISNUMBER(SEARCH(INDIRECT(CELL("address")),Q601)),MAX($P$1:P600)+1,0)</f>
        <v>0</v>
      </c>
      <c r="Q601" s="46" t="str">
        <f>Table1[[#This Row],[Portico_Specialty]]&amp;"-"&amp;Table1[[#This Row],[Code]]</f>
        <v>Prevention Professional-405300000X</v>
      </c>
      <c r="S601" s="47" t="str">
        <f ca="1">IFERROR(VLOOKUP(ROWS($S$1:S600),$P$2:$Q$918,2,FALSE),"")</f>
        <v/>
      </c>
    </row>
    <row r="602" spans="1:19" x14ac:dyDescent="0.35">
      <c r="A602" s="16" t="s">
        <v>906</v>
      </c>
      <c r="B602" s="16" t="s">
        <v>907</v>
      </c>
      <c r="C602" s="16"/>
      <c r="D602" s="16" t="s">
        <v>160</v>
      </c>
      <c r="E602" s="20" t="s">
        <v>101</v>
      </c>
      <c r="F602" s="16" t="s">
        <v>908</v>
      </c>
      <c r="G602" s="16"/>
      <c r="H602" s="16" t="s">
        <v>908</v>
      </c>
      <c r="I602" s="16" t="s">
        <v>908</v>
      </c>
      <c r="J602" s="16" t="s">
        <v>908</v>
      </c>
      <c r="K602" s="16" t="s">
        <v>908</v>
      </c>
      <c r="L602" s="16" t="s">
        <v>908</v>
      </c>
      <c r="M602" s="16" t="s">
        <v>908</v>
      </c>
      <c r="N602" s="34"/>
      <c r="P602" s="44">
        <f ca="1">IF(ISNUMBER(SEARCH(INDIRECT(CELL("address")),Q602)),MAX($P$1:P601)+1,0)</f>
        <v>0</v>
      </c>
      <c r="Q602" s="46" t="str">
        <f>Table1[[#This Row],[Portico_Specialty]]&amp;"-"&amp;Table1[[#This Row],[Code]]</f>
        <v>Preventive Medicine: Aerospace Medicine-2083A0100X</v>
      </c>
      <c r="S602" s="47" t="str">
        <f ca="1">IFERROR(VLOOKUP(ROWS($S$1:S601),$P$2:$Q$918,2,FALSE),"")</f>
        <v/>
      </c>
    </row>
    <row r="603" spans="1:19" x14ac:dyDescent="0.35">
      <c r="A603" s="16" t="s">
        <v>911</v>
      </c>
      <c r="B603" s="16" t="s">
        <v>912</v>
      </c>
      <c r="C603" s="16"/>
      <c r="D603" s="16" t="s">
        <v>160</v>
      </c>
      <c r="E603" s="18" t="s">
        <v>69</v>
      </c>
      <c r="F603" s="16"/>
      <c r="G603" s="16"/>
      <c r="H603" s="16" t="s">
        <v>192</v>
      </c>
      <c r="I603" s="16" t="s">
        <v>908</v>
      </c>
      <c r="J603" s="16"/>
      <c r="K603" s="16"/>
      <c r="L603" s="16"/>
      <c r="M603" s="16" t="s">
        <v>908</v>
      </c>
      <c r="N603" s="34"/>
      <c r="P603" s="44">
        <f ca="1">IF(ISNUMBER(SEARCH(INDIRECT(CELL("address")),Q603)),MAX($P$1:P602)+1,0)</f>
        <v>0</v>
      </c>
      <c r="Q603" s="46" t="str">
        <f>Table1[[#This Row],[Portico_Specialty]]&amp;"-"&amp;Table1[[#This Row],[Code]]</f>
        <v>Preventive Medicine: Clinical Informatics-2083C0008X</v>
      </c>
      <c r="S603" s="47" t="str">
        <f ca="1">IFERROR(VLOOKUP(ROWS($S$1:S602),$P$2:$Q$918,2,FALSE),"")</f>
        <v/>
      </c>
    </row>
    <row r="604" spans="1:19" x14ac:dyDescent="0.35">
      <c r="A604" s="16" t="s">
        <v>922</v>
      </c>
      <c r="B604" s="16" t="s">
        <v>923</v>
      </c>
      <c r="C604" s="16"/>
      <c r="D604" s="16" t="s">
        <v>160</v>
      </c>
      <c r="E604" s="20" t="s">
        <v>101</v>
      </c>
      <c r="F604" s="16" t="s">
        <v>908</v>
      </c>
      <c r="G604" s="16"/>
      <c r="H604" s="16" t="s">
        <v>908</v>
      </c>
      <c r="I604" s="16" t="s">
        <v>908</v>
      </c>
      <c r="J604" s="16" t="s">
        <v>908</v>
      </c>
      <c r="K604" s="16" t="s">
        <v>908</v>
      </c>
      <c r="L604" s="16" t="s">
        <v>908</v>
      </c>
      <c r="M604" s="16" t="s">
        <v>908</v>
      </c>
      <c r="N604" s="34"/>
      <c r="P604" s="44">
        <f ca="1">IF(ISNUMBER(SEARCH(INDIRECT(CELL("address")),Q604)),MAX($P$1:P603)+1,0)</f>
        <v>0</v>
      </c>
      <c r="Q604" s="46" t="str">
        <f>Table1[[#This Row],[Portico_Specialty]]&amp;"-"&amp;Table1[[#This Row],[Code]]</f>
        <v>Preventive Medicine: Medical Toxicology-2083T0002X</v>
      </c>
      <c r="S604" s="47" t="str">
        <f ca="1">IFERROR(VLOOKUP(ROWS($S$1:S603),$P$2:$Q$918,2,FALSE),"")</f>
        <v/>
      </c>
    </row>
    <row r="605" spans="1:19" x14ac:dyDescent="0.35">
      <c r="A605" s="16" t="s">
        <v>909</v>
      </c>
      <c r="B605" s="16" t="s">
        <v>910</v>
      </c>
      <c r="C605" s="16"/>
      <c r="D605" s="16" t="s">
        <v>160</v>
      </c>
      <c r="E605" s="18" t="s">
        <v>69</v>
      </c>
      <c r="F605" s="16"/>
      <c r="G605" s="16"/>
      <c r="H605" s="16" t="s">
        <v>908</v>
      </c>
      <c r="I605" s="16" t="s">
        <v>908</v>
      </c>
      <c r="J605" s="16"/>
      <c r="K605" s="16"/>
      <c r="L605" s="16"/>
      <c r="M605" s="16" t="s">
        <v>908</v>
      </c>
      <c r="N605" s="34"/>
      <c r="P605" s="44">
        <f ca="1">IF(ISNUMBER(SEARCH(INDIRECT(CELL("address")),Q605)),MAX($P$1:P604)+1,0)</f>
        <v>0</v>
      </c>
      <c r="Q605" s="46" t="str">
        <f>Table1[[#This Row],[Portico_Specialty]]&amp;"-"&amp;Table1[[#This Row],[Code]]</f>
        <v>Preventive Medicine: Obesity Medicine-2083B0002X</v>
      </c>
      <c r="S605" s="47" t="str">
        <f ca="1">IFERROR(VLOOKUP(ROWS($S$1:S604),$P$2:$Q$918,2,FALSE),"")</f>
        <v/>
      </c>
    </row>
    <row r="606" spans="1:19" x14ac:dyDescent="0.35">
      <c r="A606" s="16" t="s">
        <v>924</v>
      </c>
      <c r="B606" s="16" t="s">
        <v>925</v>
      </c>
      <c r="C606" s="16"/>
      <c r="D606" s="16" t="s">
        <v>160</v>
      </c>
      <c r="E606" s="20" t="s">
        <v>101</v>
      </c>
      <c r="F606" s="16" t="s">
        <v>908</v>
      </c>
      <c r="G606" s="16"/>
      <c r="H606" s="16" t="s">
        <v>908</v>
      </c>
      <c r="I606" s="16" t="s">
        <v>908</v>
      </c>
      <c r="J606" s="16" t="s">
        <v>908</v>
      </c>
      <c r="K606" s="16" t="s">
        <v>908</v>
      </c>
      <c r="L606" s="16" t="s">
        <v>908</v>
      </c>
      <c r="M606" s="16" t="s">
        <v>908</v>
      </c>
      <c r="N606" s="34"/>
      <c r="P606" s="44">
        <f ca="1">IF(ISNUMBER(SEARCH(INDIRECT(CELL("address")),Q606)),MAX($P$1:P605)+1,0)</f>
        <v>0</v>
      </c>
      <c r="Q606" s="46" t="str">
        <f>Table1[[#This Row],[Portico_Specialty]]&amp;"-"&amp;Table1[[#This Row],[Code]]</f>
        <v>Preventive Medicine: Occupational Medicine-2083X0100X</v>
      </c>
      <c r="S606" s="47" t="str">
        <f ca="1">IFERROR(VLOOKUP(ROWS($S$1:S605),$P$2:$Q$918,2,FALSE),"")</f>
        <v/>
      </c>
    </row>
    <row r="607" spans="1:19" ht="29.4" x14ac:dyDescent="0.35">
      <c r="A607" s="16" t="s">
        <v>915</v>
      </c>
      <c r="B607" s="16" t="s">
        <v>916</v>
      </c>
      <c r="C607" s="16"/>
      <c r="D607" s="16" t="s">
        <v>160</v>
      </c>
      <c r="E607" s="20" t="s">
        <v>101</v>
      </c>
      <c r="F607" s="16" t="s">
        <v>908</v>
      </c>
      <c r="G607" s="16"/>
      <c r="H607" s="16" t="s">
        <v>908</v>
      </c>
      <c r="I607" s="16" t="s">
        <v>908</v>
      </c>
      <c r="J607" s="16" t="s">
        <v>908</v>
      </c>
      <c r="K607" s="16" t="s">
        <v>908</v>
      </c>
      <c r="L607" s="16" t="s">
        <v>908</v>
      </c>
      <c r="M607" s="16" t="s">
        <v>908</v>
      </c>
      <c r="N607" s="34"/>
      <c r="P607" s="44">
        <f ca="1">IF(ISNUMBER(SEARCH(INDIRECT(CELL("address")),Q607)),MAX($P$1:P606)+1,0)</f>
        <v>0</v>
      </c>
      <c r="Q607" s="46" t="str">
        <f>Table1[[#This Row],[Portico_Specialty]]&amp;"-"&amp;Table1[[#This Row],[Code]]</f>
        <v>Preventive Medicine: Preventive Medicine/Occupational Environmental Medicine-2083P0500X</v>
      </c>
      <c r="S607" s="47" t="str">
        <f ca="1">IFERROR(VLOOKUP(ROWS($S$1:S606),$P$2:$Q$918,2,FALSE),"")</f>
        <v/>
      </c>
    </row>
    <row r="608" spans="1:19" ht="29.4" x14ac:dyDescent="0.35">
      <c r="A608" s="16" t="s">
        <v>917</v>
      </c>
      <c r="B608" s="16" t="s">
        <v>918</v>
      </c>
      <c r="C608" s="16"/>
      <c r="D608" s="16" t="s">
        <v>160</v>
      </c>
      <c r="E608" s="20" t="s">
        <v>101</v>
      </c>
      <c r="F608" s="16" t="s">
        <v>908</v>
      </c>
      <c r="G608" s="16"/>
      <c r="H608" s="16" t="s">
        <v>908</v>
      </c>
      <c r="I608" s="16" t="s">
        <v>919</v>
      </c>
      <c r="J608" s="16" t="s">
        <v>908</v>
      </c>
      <c r="K608" s="16" t="s">
        <v>908</v>
      </c>
      <c r="L608" s="16" t="s">
        <v>908</v>
      </c>
      <c r="M608" s="16" t="s">
        <v>919</v>
      </c>
      <c r="N608" s="34"/>
      <c r="P608" s="44">
        <f ca="1">IF(ISNUMBER(SEARCH(INDIRECT(CELL("address")),Q608)),MAX($P$1:P607)+1,0)</f>
        <v>0</v>
      </c>
      <c r="Q608" s="46" t="str">
        <f>Table1[[#This Row],[Portico_Specialty]]&amp;"-"&amp;Table1[[#This Row],[Code]]</f>
        <v>Preventive Medicine: Public Health &amp; General Preventive Medicine-2083P0901X</v>
      </c>
      <c r="S608" s="47" t="str">
        <f ca="1">IFERROR(VLOOKUP(ROWS($S$1:S607),$P$2:$Q$918,2,FALSE),"")</f>
        <v/>
      </c>
    </row>
    <row r="609" spans="1:19" x14ac:dyDescent="0.35">
      <c r="A609" s="16" t="s">
        <v>920</v>
      </c>
      <c r="B609" s="16" t="s">
        <v>921</v>
      </c>
      <c r="C609" s="16"/>
      <c r="D609" s="16" t="s">
        <v>160</v>
      </c>
      <c r="E609" s="20" t="s">
        <v>101</v>
      </c>
      <c r="F609" s="16" t="s">
        <v>908</v>
      </c>
      <c r="G609" s="16"/>
      <c r="H609" s="16" t="s">
        <v>908</v>
      </c>
      <c r="I609" s="16" t="s">
        <v>908</v>
      </c>
      <c r="J609" s="16" t="s">
        <v>908</v>
      </c>
      <c r="K609" s="16" t="s">
        <v>908</v>
      </c>
      <c r="L609" s="16" t="s">
        <v>908</v>
      </c>
      <c r="M609" s="16" t="s">
        <v>908</v>
      </c>
      <c r="N609" s="34"/>
      <c r="P609" s="44">
        <f ca="1">IF(ISNUMBER(SEARCH(INDIRECT(CELL("address")),Q609)),MAX($P$1:P608)+1,0)</f>
        <v>0</v>
      </c>
      <c r="Q609" s="46" t="str">
        <f>Table1[[#This Row],[Portico_Specialty]]&amp;"-"&amp;Table1[[#This Row],[Code]]</f>
        <v>Preventive Medicine: Sports Medicine-2083S0010X</v>
      </c>
      <c r="S609" s="47" t="str">
        <f ca="1">IFERROR(VLOOKUP(ROWS($S$1:S608),$P$2:$Q$918,2,FALSE),"")</f>
        <v/>
      </c>
    </row>
    <row r="610" spans="1:19" ht="29.4" x14ac:dyDescent="0.35">
      <c r="A610" s="16" t="s">
        <v>913</v>
      </c>
      <c r="B610" s="16" t="s">
        <v>914</v>
      </c>
      <c r="C610" s="16"/>
      <c r="D610" s="16" t="s">
        <v>160</v>
      </c>
      <c r="E610" s="20" t="s">
        <v>101</v>
      </c>
      <c r="F610" s="16" t="s">
        <v>908</v>
      </c>
      <c r="G610" s="16"/>
      <c r="H610" s="16" t="s">
        <v>908</v>
      </c>
      <c r="I610" s="16" t="s">
        <v>908</v>
      </c>
      <c r="J610" s="16" t="s">
        <v>908</v>
      </c>
      <c r="K610" s="16" t="s">
        <v>908</v>
      </c>
      <c r="L610" s="16" t="s">
        <v>908</v>
      </c>
      <c r="M610" s="16" t="s">
        <v>908</v>
      </c>
      <c r="N610" s="34"/>
      <c r="P610" s="44">
        <f ca="1">IF(ISNUMBER(SEARCH(INDIRECT(CELL("address")),Q610)),MAX($P$1:P609)+1,0)</f>
        <v>0</v>
      </c>
      <c r="Q610" s="46" t="str">
        <f>Table1[[#This Row],[Portico_Specialty]]&amp;"-"&amp;Table1[[#This Row],[Code]]</f>
        <v>Preventive Medicine: Undersea and Hyperbaric Medicine-2083P0011X</v>
      </c>
      <c r="S610" s="47" t="str">
        <f ca="1">IFERROR(VLOOKUP(ROWS($S$1:S609),$P$2:$Q$918,2,FALSE),"")</f>
        <v/>
      </c>
    </row>
    <row r="611" spans="1:19" x14ac:dyDescent="0.35">
      <c r="A611" s="16" t="s">
        <v>1771</v>
      </c>
      <c r="B611" s="16" t="s">
        <v>1772</v>
      </c>
      <c r="C611" s="16"/>
      <c r="D611" s="16" t="s">
        <v>160</v>
      </c>
      <c r="E611" s="18" t="s">
        <v>69</v>
      </c>
      <c r="F611" s="16" t="s">
        <v>445</v>
      </c>
      <c r="G611" s="16"/>
      <c r="H611" s="16" t="s">
        <v>445</v>
      </c>
      <c r="I611" s="16" t="s">
        <v>446</v>
      </c>
      <c r="J611" s="16" t="s">
        <v>445</v>
      </c>
      <c r="K611" s="16" t="s">
        <v>445</v>
      </c>
      <c r="L611" s="16"/>
      <c r="M611" s="16" t="s">
        <v>446</v>
      </c>
      <c r="N611" s="34"/>
      <c r="P611" s="44">
        <f ca="1">IF(ISNUMBER(SEARCH(INDIRECT(CELL("address")),Q611)),MAX($P$1:P610)+1,0)</f>
        <v>0</v>
      </c>
      <c r="Q611" s="46" t="str">
        <f>Table1[[#This Row],[Portico_Specialty]]&amp;"-"&amp;Table1[[#This Row],[Code]]</f>
        <v>Private Vehicle-347C00000X</v>
      </c>
      <c r="S611" s="47" t="str">
        <f ca="1">IFERROR(VLOOKUP(ROWS($S$1:S610),$P$2:$Q$918,2,FALSE),"")</f>
        <v/>
      </c>
    </row>
    <row r="612" spans="1:19" x14ac:dyDescent="0.35">
      <c r="A612" s="16" t="s">
        <v>1736</v>
      </c>
      <c r="B612" s="16" t="s">
        <v>1737</v>
      </c>
      <c r="C612" s="16"/>
      <c r="D612" s="16" t="s">
        <v>160</v>
      </c>
      <c r="E612" s="20" t="s">
        <v>101</v>
      </c>
      <c r="F612" s="16" t="s">
        <v>474</v>
      </c>
      <c r="G612" s="16"/>
      <c r="H612" s="16" t="s">
        <v>474</v>
      </c>
      <c r="I612" s="16" t="s">
        <v>474</v>
      </c>
      <c r="J612" s="16" t="s">
        <v>474</v>
      </c>
      <c r="K612" s="16" t="s">
        <v>474</v>
      </c>
      <c r="L612" s="16" t="s">
        <v>474</v>
      </c>
      <c r="M612" s="16" t="s">
        <v>474</v>
      </c>
      <c r="N612" s="34"/>
      <c r="P612" s="44">
        <f ca="1">IF(ISNUMBER(SEARCH(INDIRECT(CELL("address")),Q612)),MAX($P$1:P611)+1,0)</f>
        <v>0</v>
      </c>
      <c r="Q612" s="46" t="str">
        <f>Table1[[#This Row],[Portico_Specialty]]&amp;"-"&amp;Table1[[#This Row],[Code]]</f>
        <v>Prosthetic/Orthotic Supplier-335E00000X</v>
      </c>
      <c r="S612" s="47" t="str">
        <f ca="1">IFERROR(VLOOKUP(ROWS($S$1:S611),$P$2:$Q$918,2,FALSE),"")</f>
        <v/>
      </c>
    </row>
    <row r="613" spans="1:19" x14ac:dyDescent="0.35">
      <c r="A613" s="16" t="s">
        <v>1078</v>
      </c>
      <c r="B613" s="16" t="s">
        <v>1079</v>
      </c>
      <c r="C613" s="16"/>
      <c r="D613" s="16" t="s">
        <v>160</v>
      </c>
      <c r="E613" s="20" t="s">
        <v>101</v>
      </c>
      <c r="F613" s="16" t="s">
        <v>1080</v>
      </c>
      <c r="G613" s="16"/>
      <c r="H613" s="16" t="s">
        <v>1080</v>
      </c>
      <c r="I613" s="16" t="s">
        <v>474</v>
      </c>
      <c r="J613" s="16" t="s">
        <v>1080</v>
      </c>
      <c r="K613" s="16" t="s">
        <v>1080</v>
      </c>
      <c r="L613" s="16" t="s">
        <v>1080</v>
      </c>
      <c r="M613" s="16" t="s">
        <v>474</v>
      </c>
      <c r="N613" s="34"/>
      <c r="P613" s="44">
        <f ca="1">IF(ISNUMBER(SEARCH(INDIRECT(CELL("address")),Q613)),MAX($P$1:P612)+1,0)</f>
        <v>0</v>
      </c>
      <c r="Q613" s="46" t="str">
        <f>Table1[[#This Row],[Portico_Specialty]]&amp;"-"&amp;Table1[[#This Row],[Code]]</f>
        <v>Prosthetist-224P00000X</v>
      </c>
      <c r="S613" s="47" t="str">
        <f ca="1">IFERROR(VLOOKUP(ROWS($S$1:S612),$P$2:$Q$918,2,FALSE),"")</f>
        <v/>
      </c>
    </row>
    <row r="614" spans="1:19" x14ac:dyDescent="0.35">
      <c r="A614" s="16" t="s">
        <v>1599</v>
      </c>
      <c r="B614" s="16" t="s">
        <v>1600</v>
      </c>
      <c r="C614" s="16" t="s">
        <v>1449</v>
      </c>
      <c r="D614" s="16" t="s">
        <v>68</v>
      </c>
      <c r="E614" s="20" t="s">
        <v>101</v>
      </c>
      <c r="F614" s="16" t="s">
        <v>1450</v>
      </c>
      <c r="G614" s="16"/>
      <c r="H614" s="16" t="s">
        <v>1450</v>
      </c>
      <c r="I614" s="16" t="s">
        <v>1450</v>
      </c>
      <c r="J614" s="16" t="s">
        <v>1450</v>
      </c>
      <c r="K614" s="16" t="s">
        <v>1450</v>
      </c>
      <c r="L614" s="16" t="s">
        <v>1573</v>
      </c>
      <c r="M614" s="16" t="s">
        <v>1450</v>
      </c>
      <c r="N614" s="34"/>
      <c r="P614" s="44">
        <f ca="1">IF(ISNUMBER(SEARCH(INDIRECT(CELL("address")),Q614)),MAX($P$1:P613)+1,0)</f>
        <v>0</v>
      </c>
      <c r="Q614" s="46" t="str">
        <f>Table1[[#This Row],[Portico_Specialty]]&amp;"-"&amp;Table1[[#This Row],[Code]]</f>
        <v>Psychiatric Hospital-283Q00000X</v>
      </c>
      <c r="S614" s="47" t="str">
        <f ca="1">IFERROR(VLOOKUP(ROWS($S$1:S613),$P$2:$Q$918,2,FALSE),"")</f>
        <v/>
      </c>
    </row>
    <row r="615" spans="1:19" x14ac:dyDescent="0.35">
      <c r="A615" s="16" t="s">
        <v>1672</v>
      </c>
      <c r="B615" s="16" t="s">
        <v>1673</v>
      </c>
      <c r="C615" s="16" t="s">
        <v>1449</v>
      </c>
      <c r="D615" s="16" t="s">
        <v>68</v>
      </c>
      <c r="E615" s="18" t="s">
        <v>69</v>
      </c>
      <c r="F615" s="16" t="s">
        <v>440</v>
      </c>
      <c r="G615" s="16"/>
      <c r="H615" s="16" t="s">
        <v>440</v>
      </c>
      <c r="I615" s="16" t="s">
        <v>440</v>
      </c>
      <c r="J615" s="16" t="s">
        <v>1398</v>
      </c>
      <c r="K615" s="16" t="s">
        <v>1542</v>
      </c>
      <c r="L615" s="16"/>
      <c r="M615" s="16" t="s">
        <v>440</v>
      </c>
      <c r="N615" s="34"/>
      <c r="P615" s="44">
        <f ca="1">IF(ISNUMBER(SEARCH(INDIRECT(CELL("address")),Q615)),MAX($P$1:P614)+1,0)</f>
        <v>0</v>
      </c>
      <c r="Q615" s="46" t="str">
        <f>Table1[[#This Row],[Portico_Specialty]]&amp;"-"&amp;Table1[[#This Row],[Code]]</f>
        <v>Psychiatric Residential Treatment Facility-323P00000X</v>
      </c>
      <c r="S615" s="47" t="str">
        <f ca="1">IFERROR(VLOOKUP(ROWS($S$1:S614),$P$2:$Q$918,2,FALSE),"")</f>
        <v/>
      </c>
    </row>
    <row r="616" spans="1:19" x14ac:dyDescent="0.35">
      <c r="A616" s="16" t="s">
        <v>1571</v>
      </c>
      <c r="B616" s="16" t="s">
        <v>1572</v>
      </c>
      <c r="C616" s="16" t="s">
        <v>1449</v>
      </c>
      <c r="D616" s="16" t="s">
        <v>68</v>
      </c>
      <c r="E616" s="20" t="s">
        <v>101</v>
      </c>
      <c r="F616" s="16" t="s">
        <v>1450</v>
      </c>
      <c r="G616" s="16"/>
      <c r="H616" s="16" t="s">
        <v>1450</v>
      </c>
      <c r="I616" s="16" t="s">
        <v>1450</v>
      </c>
      <c r="J616" s="16" t="s">
        <v>1450</v>
      </c>
      <c r="K616" s="16" t="s">
        <v>1450</v>
      </c>
      <c r="L616" s="16" t="s">
        <v>1573</v>
      </c>
      <c r="M616" s="16" t="s">
        <v>1450</v>
      </c>
      <c r="N616" s="34"/>
      <c r="P616" s="44">
        <f ca="1">IF(ISNUMBER(SEARCH(INDIRECT(CELL("address")),Q616)),MAX($P$1:P615)+1,0)</f>
        <v>0</v>
      </c>
      <c r="Q616" s="46" t="str">
        <f>Table1[[#This Row],[Portico_Specialty]]&amp;"-"&amp;Table1[[#This Row],[Code]]</f>
        <v>Psychiatric Unit-273R00000X</v>
      </c>
      <c r="S616" s="47" t="str">
        <f ca="1">IFERROR(VLOOKUP(ROWS($S$1:S615),$P$2:$Q$918,2,FALSE),"")</f>
        <v/>
      </c>
    </row>
    <row r="617" spans="1:19" x14ac:dyDescent="0.35">
      <c r="A617" s="16" t="s">
        <v>926</v>
      </c>
      <c r="B617" s="16" t="s">
        <v>927</v>
      </c>
      <c r="C617" s="16"/>
      <c r="D617" s="16" t="s">
        <v>68</v>
      </c>
      <c r="E617" s="20" t="s">
        <v>101</v>
      </c>
      <c r="F617" s="16" t="s">
        <v>572</v>
      </c>
      <c r="G617" s="16"/>
      <c r="H617" s="16" t="s">
        <v>469</v>
      </c>
      <c r="I617" s="16" t="s">
        <v>572</v>
      </c>
      <c r="J617" s="16" t="s">
        <v>572</v>
      </c>
      <c r="K617" s="16" t="s">
        <v>469</v>
      </c>
      <c r="L617" s="16" t="s">
        <v>572</v>
      </c>
      <c r="M617" s="16" t="s">
        <v>572</v>
      </c>
      <c r="N617" s="34"/>
      <c r="P617" s="44">
        <f ca="1">IF(ISNUMBER(SEARCH(INDIRECT(CELL("address")),Q617)),MAX($P$1:P616)+1,0)</f>
        <v>0</v>
      </c>
      <c r="Q617" s="46" t="str">
        <f>Table1[[#This Row],[Portico_Specialty]]&amp;"-"&amp;Table1[[#This Row],[Code]]</f>
        <v>Psychiatry &amp; Neurology: Addiction Medicine-2084A0401X</v>
      </c>
      <c r="S617" s="47" t="str">
        <f ca="1">IFERROR(VLOOKUP(ROWS($S$1:S616),$P$2:$Q$918,2,FALSE),"")</f>
        <v/>
      </c>
    </row>
    <row r="618" spans="1:19" x14ac:dyDescent="0.35">
      <c r="A618" s="16" t="s">
        <v>957</v>
      </c>
      <c r="B618" s="16" t="s">
        <v>958</v>
      </c>
      <c r="C618" s="16"/>
      <c r="D618" s="16" t="s">
        <v>68</v>
      </c>
      <c r="E618" s="20" t="s">
        <v>101</v>
      </c>
      <c r="F618" s="16" t="s">
        <v>469</v>
      </c>
      <c r="G618" s="16"/>
      <c r="H618" s="16" t="s">
        <v>469</v>
      </c>
      <c r="I618" s="16" t="s">
        <v>469</v>
      </c>
      <c r="J618" s="16" t="s">
        <v>469</v>
      </c>
      <c r="K618" s="16" t="s">
        <v>469</v>
      </c>
      <c r="L618" s="16" t="s">
        <v>469</v>
      </c>
      <c r="M618" s="16" t="s">
        <v>469</v>
      </c>
      <c r="N618" s="34"/>
      <c r="P618" s="44">
        <f ca="1">IF(ISNUMBER(SEARCH(INDIRECT(CELL("address")),Q618)),MAX($P$1:P617)+1,0)</f>
        <v>0</v>
      </c>
      <c r="Q618" s="46" t="str">
        <f>Table1[[#This Row],[Portico_Specialty]]&amp;"-"&amp;Table1[[#This Row],[Code]]</f>
        <v>Psychiatry &amp; Neurology: Addiction Psychiatry-2084P0802X</v>
      </c>
      <c r="S618" s="47" t="str">
        <f ca="1">IFERROR(VLOOKUP(ROWS($S$1:S617),$P$2:$Q$918,2,FALSE),"")</f>
        <v/>
      </c>
    </row>
    <row r="619" spans="1:19" x14ac:dyDescent="0.35">
      <c r="A619" s="16" t="s">
        <v>953</v>
      </c>
      <c r="B619" s="16" t="s">
        <v>954</v>
      </c>
      <c r="C619" s="16"/>
      <c r="D619" s="16" t="s">
        <v>160</v>
      </c>
      <c r="E619" s="20" t="s">
        <v>101</v>
      </c>
      <c r="F619" s="16"/>
      <c r="G619" s="16"/>
      <c r="H619" s="16" t="s">
        <v>469</v>
      </c>
      <c r="I619" s="16" t="s">
        <v>469</v>
      </c>
      <c r="J619" s="16"/>
      <c r="K619" s="16"/>
      <c r="L619" s="16"/>
      <c r="M619" s="16" t="s">
        <v>469</v>
      </c>
      <c r="N619" s="34"/>
      <c r="P619" s="44">
        <f ca="1">IF(ISNUMBER(SEARCH(INDIRECT(CELL("address")),Q619)),MAX($P$1:P618)+1,0)</f>
        <v>0</v>
      </c>
      <c r="Q619" s="46" t="str">
        <f>Table1[[#This Row],[Portico_Specialty]]&amp;"-"&amp;Table1[[#This Row],[Code]]</f>
        <v>Psychiatry &amp; Neurology: Brain Injury Medicine-2084P0301X</v>
      </c>
      <c r="S619" s="47" t="str">
        <f ca="1">IFERROR(VLOOKUP(ROWS($S$1:S618),$P$2:$Q$918,2,FALSE),"")</f>
        <v/>
      </c>
    </row>
    <row r="620" spans="1:19" ht="29.4" x14ac:dyDescent="0.35">
      <c r="A620" s="16" t="s">
        <v>959</v>
      </c>
      <c r="B620" s="16" t="s">
        <v>960</v>
      </c>
      <c r="C620" s="16"/>
      <c r="D620" s="16" t="s">
        <v>68</v>
      </c>
      <c r="E620" s="20" t="s">
        <v>101</v>
      </c>
      <c r="F620" s="16" t="s">
        <v>614</v>
      </c>
      <c r="G620" s="16"/>
      <c r="H620" s="16" t="s">
        <v>469</v>
      </c>
      <c r="I620" s="16" t="s">
        <v>469</v>
      </c>
      <c r="J620" s="16" t="s">
        <v>469</v>
      </c>
      <c r="K620" s="16" t="s">
        <v>469</v>
      </c>
      <c r="L620" s="16" t="s">
        <v>469</v>
      </c>
      <c r="M620" s="16" t="s">
        <v>469</v>
      </c>
      <c r="N620" s="34"/>
      <c r="P620" s="44">
        <f ca="1">IF(ISNUMBER(SEARCH(INDIRECT(CELL("address")),Q620)),MAX($P$1:P619)+1,0)</f>
        <v>0</v>
      </c>
      <c r="Q620" s="46" t="str">
        <f>Table1[[#This Row],[Portico_Specialty]]&amp;"-"&amp;Table1[[#This Row],[Code]]</f>
        <v>Psychiatry &amp; Neurology: Child &amp; Adolescent Psychiatry-2084P0804X</v>
      </c>
      <c r="S620" s="47" t="str">
        <f ca="1">IFERROR(VLOOKUP(ROWS($S$1:S619),$P$2:$Q$918,2,FALSE),"")</f>
        <v/>
      </c>
    </row>
    <row r="621" spans="1:19" ht="29.4" x14ac:dyDescent="0.35">
      <c r="A621" s="16" t="s">
        <v>947</v>
      </c>
      <c r="B621" s="16" t="s">
        <v>948</v>
      </c>
      <c r="C621" s="16"/>
      <c r="D621" s="16" t="s">
        <v>160</v>
      </c>
      <c r="E621" s="20" t="s">
        <v>101</v>
      </c>
      <c r="F621" s="16" t="s">
        <v>469</v>
      </c>
      <c r="G621" s="16"/>
      <c r="H621" s="16" t="s">
        <v>559</v>
      </c>
      <c r="I621" s="16" t="s">
        <v>469</v>
      </c>
      <c r="J621" s="16" t="s">
        <v>932</v>
      </c>
      <c r="K621" s="16" t="s">
        <v>559</v>
      </c>
      <c r="L621" s="16" t="s">
        <v>559</v>
      </c>
      <c r="M621" s="16" t="s">
        <v>469</v>
      </c>
      <c r="N621" s="34"/>
      <c r="P621" s="44">
        <f ca="1">IF(ISNUMBER(SEARCH(INDIRECT(CELL("address")),Q621)),MAX($P$1:P620)+1,0)</f>
        <v>0</v>
      </c>
      <c r="Q621" s="46" t="str">
        <f>Table1[[#This Row],[Portico_Specialty]]&amp;"-"&amp;Table1[[#This Row],[Code]]</f>
        <v>Psychiatry &amp; Neurology: Clinical Neurophysiology-2084N0600X</v>
      </c>
      <c r="S621" s="47" t="str">
        <f ca="1">IFERROR(VLOOKUP(ROWS($S$1:S620),$P$2:$Q$918,2,FALSE),"")</f>
        <v/>
      </c>
    </row>
    <row r="622" spans="1:19" ht="29.4" x14ac:dyDescent="0.35">
      <c r="A622" s="16" t="s">
        <v>935</v>
      </c>
      <c r="B622" s="16" t="s">
        <v>936</v>
      </c>
      <c r="C622" s="16"/>
      <c r="D622" s="16" t="s">
        <v>160</v>
      </c>
      <c r="E622" s="20" t="s">
        <v>101</v>
      </c>
      <c r="F622" s="16" t="s">
        <v>559</v>
      </c>
      <c r="G622" s="16"/>
      <c r="H622" s="16" t="s">
        <v>559</v>
      </c>
      <c r="I622" s="16" t="s">
        <v>932</v>
      </c>
      <c r="J622" s="16" t="s">
        <v>559</v>
      </c>
      <c r="K622" s="16" t="s">
        <v>559</v>
      </c>
      <c r="L622" s="16" t="s">
        <v>559</v>
      </c>
      <c r="M622" s="16" t="s">
        <v>932</v>
      </c>
      <c r="N622" s="34"/>
      <c r="P622" s="44">
        <f ca="1">IF(ISNUMBER(SEARCH(INDIRECT(CELL("address")),Q622)),MAX($P$1:P621)+1,0)</f>
        <v>0</v>
      </c>
      <c r="Q622" s="46" t="str">
        <f>Table1[[#This Row],[Portico_Specialty]]&amp;"-"&amp;Table1[[#This Row],[Code]]</f>
        <v>Psychiatry &amp; Neurology: Diagnostic Neuroimaging-2084D0003X</v>
      </c>
      <c r="S622" s="47" t="str">
        <f ca="1">IFERROR(VLOOKUP(ROWS($S$1:S621),$P$2:$Q$918,2,FALSE),"")</f>
        <v/>
      </c>
    </row>
    <row r="623" spans="1:19" x14ac:dyDescent="0.35">
      <c r="A623" s="16" t="s">
        <v>937</v>
      </c>
      <c r="B623" s="16" t="s">
        <v>938</v>
      </c>
      <c r="C623" s="16"/>
      <c r="D623" s="16" t="s">
        <v>68</v>
      </c>
      <c r="E623" s="20" t="s">
        <v>101</v>
      </c>
      <c r="F623" s="16" t="s">
        <v>469</v>
      </c>
      <c r="G623" s="16"/>
      <c r="H623" s="16" t="s">
        <v>469</v>
      </c>
      <c r="I623" s="16" t="s">
        <v>469</v>
      </c>
      <c r="J623" s="16" t="s">
        <v>469</v>
      </c>
      <c r="K623" s="16" t="s">
        <v>469</v>
      </c>
      <c r="L623" s="16" t="s">
        <v>469</v>
      </c>
      <c r="M623" s="16" t="s">
        <v>469</v>
      </c>
      <c r="N623" s="34"/>
      <c r="P623" s="44">
        <f ca="1">IF(ISNUMBER(SEARCH(INDIRECT(CELL("address")),Q623)),MAX($P$1:P622)+1,0)</f>
        <v>0</v>
      </c>
      <c r="Q623" s="46" t="str">
        <f>Table1[[#This Row],[Portico_Specialty]]&amp;"-"&amp;Table1[[#This Row],[Code]]</f>
        <v>Psychiatry &amp; Neurology: Forensic Psychiatry-2084F0202X</v>
      </c>
      <c r="S623" s="47" t="str">
        <f ca="1">IFERROR(VLOOKUP(ROWS($S$1:S622),$P$2:$Q$918,2,FALSE),"")</f>
        <v/>
      </c>
    </row>
    <row r="624" spans="1:19" x14ac:dyDescent="0.35">
      <c r="A624" s="16" t="s">
        <v>961</v>
      </c>
      <c r="B624" s="16" t="s">
        <v>962</v>
      </c>
      <c r="C624" s="16"/>
      <c r="D624" s="16" t="s">
        <v>68</v>
      </c>
      <c r="E624" s="20" t="s">
        <v>101</v>
      </c>
      <c r="F624" s="16" t="s">
        <v>469</v>
      </c>
      <c r="G624" s="16"/>
      <c r="H624" s="16" t="s">
        <v>469</v>
      </c>
      <c r="I624" s="16" t="s">
        <v>469</v>
      </c>
      <c r="J624" s="16" t="s">
        <v>469</v>
      </c>
      <c r="K624" s="16" t="s">
        <v>469</v>
      </c>
      <c r="L624" s="16" t="s">
        <v>963</v>
      </c>
      <c r="M624" s="16" t="s">
        <v>469</v>
      </c>
      <c r="N624" s="34"/>
      <c r="P624" s="44">
        <f ca="1">IF(ISNUMBER(SEARCH(INDIRECT(CELL("address")),Q624)),MAX($P$1:P623)+1,0)</f>
        <v>0</v>
      </c>
      <c r="Q624" s="46" t="str">
        <f>Table1[[#This Row],[Portico_Specialty]]&amp;"-"&amp;Table1[[#This Row],[Code]]</f>
        <v>Psychiatry &amp; Neurology: Geriatric Psychiatry-2084P0805X</v>
      </c>
      <c r="S624" s="47" t="str">
        <f ca="1">IFERROR(VLOOKUP(ROWS($S$1:S623),$P$2:$Q$918,2,FALSE),"")</f>
        <v/>
      </c>
    </row>
    <row r="625" spans="1:19" ht="29.4" x14ac:dyDescent="0.35">
      <c r="A625" s="16" t="s">
        <v>939</v>
      </c>
      <c r="B625" s="16" t="s">
        <v>940</v>
      </c>
      <c r="C625" s="16"/>
      <c r="D625" s="16" t="s">
        <v>68</v>
      </c>
      <c r="E625" s="20" t="s">
        <v>101</v>
      </c>
      <c r="F625" s="16" t="s">
        <v>469</v>
      </c>
      <c r="G625" s="16"/>
      <c r="H625" s="16" t="s">
        <v>469</v>
      </c>
      <c r="I625" s="16" t="s">
        <v>469</v>
      </c>
      <c r="J625" s="16" t="s">
        <v>469</v>
      </c>
      <c r="K625" s="16" t="s">
        <v>469</v>
      </c>
      <c r="L625" s="16" t="s">
        <v>932</v>
      </c>
      <c r="M625" s="16" t="s">
        <v>469</v>
      </c>
      <c r="N625" s="34"/>
      <c r="P625" s="44">
        <f ca="1">IF(ISNUMBER(SEARCH(INDIRECT(CELL("address")),Q625)),MAX($P$1:P624)+1,0)</f>
        <v>0</v>
      </c>
      <c r="Q625" s="46" t="str">
        <f>Table1[[#This Row],[Portico_Specialty]]&amp;"-"&amp;Table1[[#This Row],[Code]]</f>
        <v>Psychiatry &amp; Neurology: Hospice and Palliative Medicine-2084H0002X</v>
      </c>
      <c r="S625" s="47" t="str">
        <f ca="1">IFERROR(VLOOKUP(ROWS($S$1:S624),$P$2:$Q$918,2,FALSE),"")</f>
        <v/>
      </c>
    </row>
    <row r="626" spans="1:19" x14ac:dyDescent="0.35">
      <c r="A626" s="16" t="s">
        <v>928</v>
      </c>
      <c r="B626" s="16" t="s">
        <v>929</v>
      </c>
      <c r="C626" s="16"/>
      <c r="D626" s="16" t="s">
        <v>160</v>
      </c>
      <c r="E626" s="20" t="s">
        <v>101</v>
      </c>
      <c r="F626" s="16"/>
      <c r="G626" s="16"/>
      <c r="H626" s="16" t="s">
        <v>469</v>
      </c>
      <c r="I626" s="16" t="s">
        <v>469</v>
      </c>
      <c r="J626" s="16"/>
      <c r="K626" s="16"/>
      <c r="L626" s="16"/>
      <c r="M626" s="16" t="s">
        <v>469</v>
      </c>
      <c r="N626" s="34"/>
      <c r="P626" s="44">
        <f ca="1">IF(ISNUMBER(SEARCH(INDIRECT(CELL("address")),Q626)),MAX($P$1:P625)+1,0)</f>
        <v>0</v>
      </c>
      <c r="Q626" s="46" t="str">
        <f>Table1[[#This Row],[Portico_Specialty]]&amp;"-"&amp;Table1[[#This Row],[Code]]</f>
        <v>Psychiatry &amp; Neurology: Neurocritical Care-2084A2900X</v>
      </c>
      <c r="S626" s="47" t="str">
        <f ca="1">IFERROR(VLOOKUP(ROWS($S$1:S625),$P$2:$Q$918,2,FALSE),"")</f>
        <v/>
      </c>
    </row>
    <row r="627" spans="1:19" ht="29.4" x14ac:dyDescent="0.35">
      <c r="A627" s="16" t="s">
        <v>949</v>
      </c>
      <c r="B627" s="16" t="s">
        <v>950</v>
      </c>
      <c r="C627" s="16"/>
      <c r="D627" s="16" t="s">
        <v>160</v>
      </c>
      <c r="E627" s="20" t="s">
        <v>101</v>
      </c>
      <c r="F627" s="16" t="s">
        <v>469</v>
      </c>
      <c r="G627" s="16"/>
      <c r="H627" s="16" t="s">
        <v>559</v>
      </c>
      <c r="I627" s="16" t="s">
        <v>932</v>
      </c>
      <c r="J627" s="16" t="s">
        <v>559</v>
      </c>
      <c r="K627" s="16" t="s">
        <v>559</v>
      </c>
      <c r="L627" s="16" t="s">
        <v>932</v>
      </c>
      <c r="M627" s="16" t="s">
        <v>932</v>
      </c>
      <c r="N627" s="34"/>
      <c r="P627" s="44">
        <f ca="1">IF(ISNUMBER(SEARCH(INDIRECT(CELL("address")),Q627)),MAX($P$1:P626)+1,0)</f>
        <v>0</v>
      </c>
      <c r="Q627" s="46" t="str">
        <f>Table1[[#This Row],[Portico_Specialty]]&amp;"-"&amp;Table1[[#This Row],[Code]]</f>
        <v>Psychiatry &amp; Neurology: Neurodevelopmental Disabilities-2084P0005X</v>
      </c>
      <c r="S627" s="47" t="str">
        <f ca="1">IFERROR(VLOOKUP(ROWS($S$1:S626),$P$2:$Q$918,2,FALSE),"")</f>
        <v/>
      </c>
    </row>
    <row r="628" spans="1:19" x14ac:dyDescent="0.35">
      <c r="A628" s="16" t="s">
        <v>943</v>
      </c>
      <c r="B628" s="16" t="s">
        <v>944</v>
      </c>
      <c r="C628" s="16"/>
      <c r="D628" s="16" t="s">
        <v>160</v>
      </c>
      <c r="E628" s="20" t="s">
        <v>101</v>
      </c>
      <c r="F628" s="16" t="s">
        <v>559</v>
      </c>
      <c r="G628" s="16"/>
      <c r="H628" s="16" t="s">
        <v>559</v>
      </c>
      <c r="I628" s="16" t="s">
        <v>469</v>
      </c>
      <c r="J628" s="16" t="s">
        <v>559</v>
      </c>
      <c r="K628" s="16" t="s">
        <v>559</v>
      </c>
      <c r="L628" s="16" t="s">
        <v>559</v>
      </c>
      <c r="M628" s="16" t="s">
        <v>469</v>
      </c>
      <c r="N628" s="34"/>
      <c r="P628" s="44">
        <f ca="1">IF(ISNUMBER(SEARCH(INDIRECT(CELL("address")),Q628)),MAX($P$1:P627)+1,0)</f>
        <v>0</v>
      </c>
      <c r="Q628" s="46" t="str">
        <f>Table1[[#This Row],[Portico_Specialty]]&amp;"-"&amp;Table1[[#This Row],[Code]]</f>
        <v>Psychiatry &amp; Neurology: Neurology-2084N0400X</v>
      </c>
      <c r="S628" s="47" t="str">
        <f ca="1">IFERROR(VLOOKUP(ROWS($S$1:S627),$P$2:$Q$918,2,FALSE),"")</f>
        <v/>
      </c>
    </row>
    <row r="629" spans="1:19" ht="29.4" x14ac:dyDescent="0.35">
      <c r="A629" s="16" t="s">
        <v>945</v>
      </c>
      <c r="B629" s="16" t="s">
        <v>946</v>
      </c>
      <c r="C629" s="16"/>
      <c r="D629" s="16" t="s">
        <v>160</v>
      </c>
      <c r="E629" s="20" t="s">
        <v>101</v>
      </c>
      <c r="F629" s="16" t="s">
        <v>559</v>
      </c>
      <c r="G629" s="16"/>
      <c r="H629" s="16" t="s">
        <v>559</v>
      </c>
      <c r="I629" s="16" t="s">
        <v>469</v>
      </c>
      <c r="J629" s="16" t="s">
        <v>559</v>
      </c>
      <c r="K629" s="16" t="s">
        <v>559</v>
      </c>
      <c r="L629" s="16" t="s">
        <v>559</v>
      </c>
      <c r="M629" s="16" t="s">
        <v>469</v>
      </c>
      <c r="N629" s="34"/>
      <c r="P629" s="44">
        <f ca="1">IF(ISNUMBER(SEARCH(INDIRECT(CELL("address")),Q629)),MAX($P$1:P628)+1,0)</f>
        <v>0</v>
      </c>
      <c r="Q629" s="46" t="str">
        <f>Table1[[#This Row],[Portico_Specialty]]&amp;"-"&amp;Table1[[#This Row],[Code]]</f>
        <v>Psychiatry &amp; Neurology: Neurology with Special Qualifications in Child Neurology-2084N0402X</v>
      </c>
      <c r="S629" s="47" t="str">
        <f ca="1">IFERROR(VLOOKUP(ROWS($S$1:S628),$P$2:$Q$918,2,FALSE),"")</f>
        <v/>
      </c>
    </row>
    <row r="630" spans="1:19" ht="29.4" x14ac:dyDescent="0.35">
      <c r="A630" s="16" t="s">
        <v>941</v>
      </c>
      <c r="B630" s="16" t="s">
        <v>942</v>
      </c>
      <c r="C630" s="16"/>
      <c r="D630" s="16" t="s">
        <v>160</v>
      </c>
      <c r="E630" s="20" t="s">
        <v>101</v>
      </c>
      <c r="F630" s="16" t="s">
        <v>559</v>
      </c>
      <c r="G630" s="16"/>
      <c r="H630" s="16" t="s">
        <v>559</v>
      </c>
      <c r="I630" s="16" t="s">
        <v>932</v>
      </c>
      <c r="J630" s="16" t="s">
        <v>559</v>
      </c>
      <c r="K630" s="16" t="s">
        <v>559</v>
      </c>
      <c r="L630" s="16" t="s">
        <v>559</v>
      </c>
      <c r="M630" s="16" t="s">
        <v>932</v>
      </c>
      <c r="N630" s="34"/>
      <c r="P630" s="44">
        <f ca="1">IF(ISNUMBER(SEARCH(INDIRECT(CELL("address")),Q630)),MAX($P$1:P629)+1,0)</f>
        <v>0</v>
      </c>
      <c r="Q630" s="46" t="str">
        <f>Table1[[#This Row],[Portico_Specialty]]&amp;"-"&amp;Table1[[#This Row],[Code]]</f>
        <v>Psychiatry &amp; Neurology: Neuromuscular Medicine-2084N0008X</v>
      </c>
      <c r="S630" s="47" t="str">
        <f ca="1">IFERROR(VLOOKUP(ROWS($S$1:S629),$P$2:$Q$918,2,FALSE),"")</f>
        <v/>
      </c>
    </row>
    <row r="631" spans="1:19" x14ac:dyDescent="0.35">
      <c r="A631" s="16" t="s">
        <v>930</v>
      </c>
      <c r="B631" s="16" t="s">
        <v>931</v>
      </c>
      <c r="C631" s="16"/>
      <c r="D631" s="16" t="s">
        <v>68</v>
      </c>
      <c r="E631" s="20" t="s">
        <v>101</v>
      </c>
      <c r="F631" s="16" t="s">
        <v>469</v>
      </c>
      <c r="G631" s="16"/>
      <c r="H631" s="16" t="s">
        <v>469</v>
      </c>
      <c r="I631" s="16" t="s">
        <v>469</v>
      </c>
      <c r="J631" s="16" t="s">
        <v>469</v>
      </c>
      <c r="K631" s="16"/>
      <c r="L631" s="16" t="s">
        <v>932</v>
      </c>
      <c r="M631" s="16" t="s">
        <v>469</v>
      </c>
      <c r="N631" s="34"/>
      <c r="P631" s="44">
        <f ca="1">IF(ISNUMBER(SEARCH(INDIRECT(CELL("address")),Q631)),MAX($P$1:P630)+1,0)</f>
        <v>0</v>
      </c>
      <c r="Q631" s="46" t="str">
        <f>Table1[[#This Row],[Portico_Specialty]]&amp;"-"&amp;Table1[[#This Row],[Code]]</f>
        <v>Psychiatry &amp; Neurology: Obesity Medicine-2084B0002X</v>
      </c>
      <c r="S631" s="47" t="str">
        <f ca="1">IFERROR(VLOOKUP(ROWS($S$1:S630),$P$2:$Q$918,2,FALSE),"")</f>
        <v/>
      </c>
    </row>
    <row r="632" spans="1:19" x14ac:dyDescent="0.35">
      <c r="A632" s="16" t="s">
        <v>964</v>
      </c>
      <c r="B632" s="16" t="s">
        <v>965</v>
      </c>
      <c r="C632" s="16"/>
      <c r="D632" s="16" t="s">
        <v>160</v>
      </c>
      <c r="E632" s="20" t="s">
        <v>101</v>
      </c>
      <c r="F632" s="16" t="s">
        <v>966</v>
      </c>
      <c r="G632" s="16"/>
      <c r="H632" s="16" t="s">
        <v>966</v>
      </c>
      <c r="I632" s="16" t="s">
        <v>932</v>
      </c>
      <c r="J632" s="16" t="s">
        <v>966</v>
      </c>
      <c r="K632" s="16" t="s">
        <v>966</v>
      </c>
      <c r="L632" s="16" t="s">
        <v>932</v>
      </c>
      <c r="M632" s="16" t="s">
        <v>932</v>
      </c>
      <c r="N632" s="34"/>
      <c r="P632" s="44">
        <f ca="1">IF(ISNUMBER(SEARCH(INDIRECT(CELL("address")),Q632)),MAX($P$1:P631)+1,0)</f>
        <v>0</v>
      </c>
      <c r="Q632" s="46" t="str">
        <f>Table1[[#This Row],[Portico_Specialty]]&amp;"-"&amp;Table1[[#This Row],[Code]]</f>
        <v>Psychiatry &amp; Neurology: Pain Medicine-2084P2900X</v>
      </c>
      <c r="S632" s="47" t="str">
        <f ca="1">IFERROR(VLOOKUP(ROWS($S$1:S631),$P$2:$Q$918,2,FALSE),"")</f>
        <v/>
      </c>
    </row>
    <row r="633" spans="1:19" x14ac:dyDescent="0.35">
      <c r="A633" s="16" t="s">
        <v>955</v>
      </c>
      <c r="B633" s="16" t="s">
        <v>956</v>
      </c>
      <c r="C633" s="16"/>
      <c r="D633" s="16" t="s">
        <v>68</v>
      </c>
      <c r="E633" s="20" t="s">
        <v>101</v>
      </c>
      <c r="F633" s="16" t="s">
        <v>469</v>
      </c>
      <c r="G633" s="16"/>
      <c r="H633" s="16" t="s">
        <v>469</v>
      </c>
      <c r="I633" s="16" t="s">
        <v>469</v>
      </c>
      <c r="J633" s="16" t="s">
        <v>469</v>
      </c>
      <c r="K633" s="16" t="s">
        <v>469</v>
      </c>
      <c r="L633" s="16" t="s">
        <v>469</v>
      </c>
      <c r="M633" s="16" t="s">
        <v>469</v>
      </c>
      <c r="N633" s="34"/>
      <c r="P633" s="44">
        <f ca="1">IF(ISNUMBER(SEARCH(INDIRECT(CELL("address")),Q633)),MAX($P$1:P632)+1,0)</f>
        <v>0</v>
      </c>
      <c r="Q633" s="46" t="str">
        <f>Table1[[#This Row],[Portico_Specialty]]&amp;"-"&amp;Table1[[#This Row],[Code]]</f>
        <v>Psychiatry &amp; Neurology: Psychiatry-2084P0800X</v>
      </c>
      <c r="S633" s="47" t="str">
        <f ca="1">IFERROR(VLOOKUP(ROWS($S$1:S632),$P$2:$Q$918,2,FALSE),"")</f>
        <v/>
      </c>
    </row>
    <row r="634" spans="1:19" ht="29.4" x14ac:dyDescent="0.35">
      <c r="A634" s="16" t="s">
        <v>951</v>
      </c>
      <c r="B634" s="16" t="s">
        <v>952</v>
      </c>
      <c r="C634" s="16"/>
      <c r="D634" s="16" t="s">
        <v>68</v>
      </c>
      <c r="E634" s="20" t="s">
        <v>101</v>
      </c>
      <c r="F634" s="16" t="s">
        <v>469</v>
      </c>
      <c r="G634" s="16"/>
      <c r="H634" s="16" t="s">
        <v>469</v>
      </c>
      <c r="I634" s="16" t="s">
        <v>469</v>
      </c>
      <c r="J634" s="16" t="s">
        <v>469</v>
      </c>
      <c r="K634" s="16" t="s">
        <v>469</v>
      </c>
      <c r="L634" s="16" t="s">
        <v>932</v>
      </c>
      <c r="M634" s="16" t="s">
        <v>469</v>
      </c>
      <c r="N634" s="34"/>
      <c r="P634" s="44">
        <f ca="1">IF(ISNUMBER(SEARCH(INDIRECT(CELL("address")),Q634)),MAX($P$1:P633)+1,0)</f>
        <v>0</v>
      </c>
      <c r="Q634" s="46" t="str">
        <f>Table1[[#This Row],[Portico_Specialty]]&amp;"-"&amp;Table1[[#This Row],[Code]]</f>
        <v>Psychiatry &amp; Neurology: Psychosomatic Medicine-2084P0015X</v>
      </c>
      <c r="S634" s="47" t="str">
        <f ca="1">IFERROR(VLOOKUP(ROWS($S$1:S633),$P$2:$Q$918,2,FALSE),"")</f>
        <v/>
      </c>
    </row>
    <row r="635" spans="1:19" x14ac:dyDescent="0.35">
      <c r="A635" s="16" t="s">
        <v>969</v>
      </c>
      <c r="B635" s="16" t="s">
        <v>970</v>
      </c>
      <c r="C635" s="16"/>
      <c r="D635" s="16" t="s">
        <v>68</v>
      </c>
      <c r="E635" s="20" t="s">
        <v>101</v>
      </c>
      <c r="F635" s="16" t="s">
        <v>469</v>
      </c>
      <c r="G635" s="16"/>
      <c r="H635" s="16" t="s">
        <v>469</v>
      </c>
      <c r="I635" s="16" t="s">
        <v>469</v>
      </c>
      <c r="J635" s="16" t="s">
        <v>469</v>
      </c>
      <c r="K635" s="16" t="s">
        <v>469</v>
      </c>
      <c r="L635" s="16" t="s">
        <v>932</v>
      </c>
      <c r="M635" s="16" t="s">
        <v>469</v>
      </c>
      <c r="N635" s="34"/>
      <c r="P635" s="44">
        <f ca="1">IF(ISNUMBER(SEARCH(INDIRECT(CELL("address")),Q635)),MAX($P$1:P634)+1,0)</f>
        <v>0</v>
      </c>
      <c r="Q635" s="46" t="str">
        <f>Table1[[#This Row],[Portico_Specialty]]&amp;"-"&amp;Table1[[#This Row],[Code]]</f>
        <v>Psychiatry &amp; Neurology: Sleep Medicine-2084S0012X</v>
      </c>
      <c r="S635" s="47" t="str">
        <f ca="1">IFERROR(VLOOKUP(ROWS($S$1:S634),$P$2:$Q$918,2,FALSE),"")</f>
        <v/>
      </c>
    </row>
    <row r="636" spans="1:19" x14ac:dyDescent="0.35">
      <c r="A636" s="16" t="s">
        <v>967</v>
      </c>
      <c r="B636" s="16" t="s">
        <v>968</v>
      </c>
      <c r="C636" s="16"/>
      <c r="D636" s="16" t="s">
        <v>68</v>
      </c>
      <c r="E636" s="20" t="s">
        <v>101</v>
      </c>
      <c r="F636" s="16" t="s">
        <v>469</v>
      </c>
      <c r="G636" s="16"/>
      <c r="H636" s="16" t="s">
        <v>469</v>
      </c>
      <c r="I636" s="16" t="s">
        <v>469</v>
      </c>
      <c r="J636" s="16" t="s">
        <v>559</v>
      </c>
      <c r="K636" s="16" t="s">
        <v>469</v>
      </c>
      <c r="L636" s="16" t="s">
        <v>932</v>
      </c>
      <c r="M636" s="16" t="s">
        <v>469</v>
      </c>
      <c r="N636" s="34"/>
      <c r="P636" s="44">
        <f ca="1">IF(ISNUMBER(SEARCH(INDIRECT(CELL("address")),Q636)),MAX($P$1:P635)+1,0)</f>
        <v>0</v>
      </c>
      <c r="Q636" s="46" t="str">
        <f>Table1[[#This Row],[Portico_Specialty]]&amp;"-"&amp;Table1[[#This Row],[Code]]</f>
        <v>Psychiatry &amp; Neurology: Sports Medicine-2084S0010X</v>
      </c>
      <c r="S636" s="47" t="str">
        <f ca="1">IFERROR(VLOOKUP(ROWS($S$1:S635),$P$2:$Q$918,2,FALSE),"")</f>
        <v/>
      </c>
    </row>
    <row r="637" spans="1:19" x14ac:dyDescent="0.35">
      <c r="A637" s="16" t="s">
        <v>971</v>
      </c>
      <c r="B637" s="16" t="s">
        <v>972</v>
      </c>
      <c r="C637" s="16"/>
      <c r="D637" s="16" t="s">
        <v>160</v>
      </c>
      <c r="E637" s="20" t="s">
        <v>101</v>
      </c>
      <c r="F637" s="16" t="s">
        <v>559</v>
      </c>
      <c r="G637" s="16"/>
      <c r="H637" s="16" t="s">
        <v>559</v>
      </c>
      <c r="I637" s="16" t="s">
        <v>932</v>
      </c>
      <c r="J637" s="16" t="s">
        <v>559</v>
      </c>
      <c r="K637" s="16" t="s">
        <v>559</v>
      </c>
      <c r="L637" s="16" t="s">
        <v>559</v>
      </c>
      <c r="M637" s="16" t="s">
        <v>932</v>
      </c>
      <c r="N637" s="34"/>
      <c r="P637" s="44">
        <f ca="1">IF(ISNUMBER(SEARCH(INDIRECT(CELL("address")),Q637)),MAX($P$1:P636)+1,0)</f>
        <v>0</v>
      </c>
      <c r="Q637" s="46" t="str">
        <f>Table1[[#This Row],[Portico_Specialty]]&amp;"-"&amp;Table1[[#This Row],[Code]]</f>
        <v>Psychiatry &amp; Neurology: Vascular Neurology-2084V0102X</v>
      </c>
      <c r="S637" s="47" t="str">
        <f ca="1">IFERROR(VLOOKUP(ROWS($S$1:S636),$P$2:$Q$918,2,FALSE),"")</f>
        <v/>
      </c>
    </row>
    <row r="638" spans="1:19" x14ac:dyDescent="0.35">
      <c r="A638" s="16" t="s">
        <v>83</v>
      </c>
      <c r="B638" s="16" t="s">
        <v>84</v>
      </c>
      <c r="C638" s="16"/>
      <c r="D638" s="16" t="s">
        <v>68</v>
      </c>
      <c r="E638" s="18" t="s">
        <v>69</v>
      </c>
      <c r="F638" s="16" t="s">
        <v>85</v>
      </c>
      <c r="G638" s="16"/>
      <c r="H638" s="16" t="s">
        <v>86</v>
      </c>
      <c r="I638" s="16" t="s">
        <v>71</v>
      </c>
      <c r="J638" s="16" t="s">
        <v>71</v>
      </c>
      <c r="K638" s="16" t="s">
        <v>71</v>
      </c>
      <c r="L638" s="16"/>
      <c r="M638" s="16" t="s">
        <v>71</v>
      </c>
      <c r="N638" s="34"/>
      <c r="P638" s="44">
        <f ca="1">IF(ISNUMBER(SEARCH(INDIRECT(CELL("address")),Q638)),MAX($P$1:P637)+1,0)</f>
        <v>0</v>
      </c>
      <c r="Q638" s="46" t="str">
        <f>Table1[[#This Row],[Portico_Specialty]]&amp;"-"&amp;Table1[[#This Row],[Code]]</f>
        <v>Psychoanalyst-102L00000X</v>
      </c>
      <c r="S638" s="47" t="str">
        <f ca="1">IFERROR(VLOOKUP(ROWS($S$1:S637),$P$2:$Q$918,2,FALSE),"")</f>
        <v/>
      </c>
    </row>
    <row r="639" spans="1:19" x14ac:dyDescent="0.35">
      <c r="A639" s="16" t="s">
        <v>99</v>
      </c>
      <c r="B639" s="16" t="s">
        <v>100</v>
      </c>
      <c r="C639" s="16"/>
      <c r="D639" s="16" t="s">
        <v>68</v>
      </c>
      <c r="E639" s="20" t="s">
        <v>101</v>
      </c>
      <c r="F639" s="16" t="s">
        <v>102</v>
      </c>
      <c r="G639" s="16"/>
      <c r="H639" s="16" t="s">
        <v>102</v>
      </c>
      <c r="I639" s="16" t="s">
        <v>102</v>
      </c>
      <c r="J639" s="16" t="s">
        <v>102</v>
      </c>
      <c r="K639" s="16" t="s">
        <v>102</v>
      </c>
      <c r="L639" s="16" t="s">
        <v>102</v>
      </c>
      <c r="M639" s="16" t="s">
        <v>102</v>
      </c>
      <c r="N639" s="34"/>
      <c r="P639" s="44">
        <f ca="1">IF(ISNUMBER(SEARCH(INDIRECT(CELL("address")),Q639)),MAX($P$1:P638)+1,0)</f>
        <v>0</v>
      </c>
      <c r="Q639" s="46" t="str">
        <f>Table1[[#This Row],[Portico_Specialty]]&amp;"-"&amp;Table1[[#This Row],[Code]]</f>
        <v>Psychologist-103T00000X</v>
      </c>
      <c r="S639" s="47" t="str">
        <f ca="1">IFERROR(VLOOKUP(ROWS($S$1:S638),$P$2:$Q$918,2,FALSE),"")</f>
        <v/>
      </c>
    </row>
    <row r="640" spans="1:19" x14ac:dyDescent="0.35">
      <c r="A640" s="16" t="s">
        <v>1938</v>
      </c>
      <c r="B640" s="16" t="s">
        <v>2053</v>
      </c>
      <c r="C640" s="16"/>
      <c r="D640" s="16" t="s">
        <v>160</v>
      </c>
      <c r="E640" s="18" t="s">
        <v>69</v>
      </c>
      <c r="F640" s="16"/>
      <c r="G640" s="16"/>
      <c r="H640" s="16"/>
      <c r="I640" s="16" t="s">
        <v>2054</v>
      </c>
      <c r="J640" s="16"/>
      <c r="K640" s="16"/>
      <c r="L640" s="16"/>
      <c r="M640" s="16"/>
      <c r="N640" s="34"/>
      <c r="P640" s="44">
        <f ca="1">IF(ISNUMBER(SEARCH(INDIRECT(CELL("address")),Q640)),MAX($P$1:P639)+1,0)</f>
        <v>0</v>
      </c>
      <c r="Q640" s="46" t="str">
        <f>Table1[[#This Row],[Portico_Specialty]]&amp;"-"&amp;Table1[[#This Row],[Code]]</f>
        <v>Psychologist Dual 399-AltSpec1</v>
      </c>
      <c r="S640" s="47" t="str">
        <f ca="1">IFERROR(VLOOKUP(ROWS($S$1:S639),$P$2:$Q$918,2,FALSE),"")</f>
        <v/>
      </c>
    </row>
    <row r="641" spans="1:22" x14ac:dyDescent="0.35">
      <c r="A641" s="16" t="s">
        <v>1938</v>
      </c>
      <c r="B641" s="16" t="s">
        <v>1991</v>
      </c>
      <c r="C641" s="16"/>
      <c r="D641" s="16" t="s">
        <v>160</v>
      </c>
      <c r="E641" s="18" t="s">
        <v>69</v>
      </c>
      <c r="F641" s="16"/>
      <c r="G641" s="16"/>
      <c r="H641" s="16"/>
      <c r="I641" s="16" t="s">
        <v>1992</v>
      </c>
      <c r="J641" s="16"/>
      <c r="K641" s="16"/>
      <c r="L641" s="16"/>
      <c r="M641" s="16"/>
      <c r="N641" s="34"/>
      <c r="P641" s="44">
        <f ca="1">IF(ISNUMBER(SEARCH(INDIRECT(CELL("address")),Q641)),MAX($P$1:P640)+1,0)</f>
        <v>0</v>
      </c>
      <c r="Q641" s="46" t="str">
        <f>Table1[[#This Row],[Portico_Specialty]]&amp;"-"&amp;Table1[[#This Row],[Code]]</f>
        <v>Psychologist Dual 699-AltSpec1</v>
      </c>
      <c r="S641" s="47" t="str">
        <f ca="1">IFERROR(VLOOKUP(ROWS($S$1:S640),$P$2:$Q$918,2,FALSE),"")</f>
        <v/>
      </c>
    </row>
    <row r="642" spans="1:22" x14ac:dyDescent="0.35">
      <c r="A642" s="16" t="s">
        <v>103</v>
      </c>
      <c r="B642" s="16" t="s">
        <v>104</v>
      </c>
      <c r="C642" s="16"/>
      <c r="D642" s="16" t="s">
        <v>68</v>
      </c>
      <c r="E642" s="20" t="s">
        <v>101</v>
      </c>
      <c r="F642" s="16" t="s">
        <v>102</v>
      </c>
      <c r="G642" s="16"/>
      <c r="H642" s="16" t="s">
        <v>102</v>
      </c>
      <c r="I642" s="16" t="s">
        <v>102</v>
      </c>
      <c r="J642" s="16" t="s">
        <v>102</v>
      </c>
      <c r="K642" s="16" t="s">
        <v>102</v>
      </c>
      <c r="L642" s="16" t="s">
        <v>102</v>
      </c>
      <c r="M642" s="16" t="s">
        <v>102</v>
      </c>
      <c r="N642" s="34"/>
      <c r="P642" s="44">
        <f ca="1">IF(ISNUMBER(SEARCH(INDIRECT(CELL("address")),Q642)),MAX($P$1:P641)+1,0)</f>
        <v>0</v>
      </c>
      <c r="Q642" s="46" t="str">
        <f>Table1[[#This Row],[Portico_Specialty]]&amp;"-"&amp;Table1[[#This Row],[Code]]</f>
        <v>Psychologist: Addiction (Substance Use Disorder)-103TA0400X</v>
      </c>
      <c r="S642" s="47" t="str">
        <f ca="1">IFERROR(VLOOKUP(ROWS($S$1:S641),$P$2:$Q$918,2,FALSE),"")</f>
        <v/>
      </c>
    </row>
    <row r="643" spans="1:22" x14ac:dyDescent="0.35">
      <c r="A643" s="16" t="s">
        <v>105</v>
      </c>
      <c r="B643" s="16" t="s">
        <v>106</v>
      </c>
      <c r="C643" s="16"/>
      <c r="D643" s="16" t="s">
        <v>68</v>
      </c>
      <c r="E643" s="20" t="s">
        <v>101</v>
      </c>
      <c r="F643" s="16" t="s">
        <v>102</v>
      </c>
      <c r="G643" s="16"/>
      <c r="H643" s="16" t="s">
        <v>102</v>
      </c>
      <c r="I643" s="16" t="s">
        <v>102</v>
      </c>
      <c r="J643" s="16" t="s">
        <v>102</v>
      </c>
      <c r="K643" s="16" t="s">
        <v>102</v>
      </c>
      <c r="L643" s="16" t="s">
        <v>102</v>
      </c>
      <c r="M643" s="16" t="s">
        <v>102</v>
      </c>
      <c r="N643" s="34"/>
      <c r="P643" s="44">
        <f ca="1">IF(ISNUMBER(SEARCH(INDIRECT(CELL("address")),Q643)),MAX($P$1:P642)+1,0)</f>
        <v>0</v>
      </c>
      <c r="Q643" s="46" t="str">
        <f>Table1[[#This Row],[Portico_Specialty]]&amp;"-"&amp;Table1[[#This Row],[Code]]</f>
        <v>Psychologist: Adult Development &amp; Aging-103TA0700X</v>
      </c>
      <c r="S643" s="47" t="str">
        <f ca="1">IFERROR(VLOOKUP(ROWS($S$1:S642),$P$2:$Q$918,2,FALSE),"")</f>
        <v/>
      </c>
    </row>
    <row r="644" spans="1:22" x14ac:dyDescent="0.35">
      <c r="A644" s="16" t="s">
        <v>109</v>
      </c>
      <c r="B644" s="16" t="s">
        <v>110</v>
      </c>
      <c r="C644" s="16"/>
      <c r="D644" s="16" t="s">
        <v>68</v>
      </c>
      <c r="E644" s="20" t="s">
        <v>101</v>
      </c>
      <c r="F644" s="16" t="s">
        <v>91</v>
      </c>
      <c r="G644" s="16"/>
      <c r="H644" s="16" t="s">
        <v>91</v>
      </c>
      <c r="I644" s="16" t="s">
        <v>91</v>
      </c>
      <c r="J644" s="16" t="s">
        <v>91</v>
      </c>
      <c r="K644" s="16" t="s">
        <v>91</v>
      </c>
      <c r="L644" s="16" t="s">
        <v>102</v>
      </c>
      <c r="M644" s="16" t="s">
        <v>91</v>
      </c>
      <c r="N644" s="34"/>
      <c r="P644" s="44">
        <f ca="1">IF(ISNUMBER(SEARCH(INDIRECT(CELL("address")),Q644)),MAX($P$1:P643)+1,0)</f>
        <v>0</v>
      </c>
      <c r="Q644" s="46" t="str">
        <f>Table1[[#This Row],[Portico_Specialty]]&amp;"-"&amp;Table1[[#This Row],[Code]]</f>
        <v>Psychologist: Clinical-103TC0700X</v>
      </c>
      <c r="S644" s="47" t="str">
        <f ca="1">IFERROR(VLOOKUP(ROWS($S$1:S643),$P$2:$Q$918,2,FALSE),"")</f>
        <v/>
      </c>
    </row>
    <row r="645" spans="1:22" x14ac:dyDescent="0.35">
      <c r="A645" s="16" t="s">
        <v>113</v>
      </c>
      <c r="B645" s="16" t="s">
        <v>114</v>
      </c>
      <c r="C645" s="16"/>
      <c r="D645" s="16" t="s">
        <v>68</v>
      </c>
      <c r="E645" s="20" t="s">
        <v>101</v>
      </c>
      <c r="F645" s="16" t="s">
        <v>91</v>
      </c>
      <c r="G645" s="16"/>
      <c r="H645" s="16" t="s">
        <v>91</v>
      </c>
      <c r="I645" s="16" t="s">
        <v>91</v>
      </c>
      <c r="J645" s="16" t="s">
        <v>91</v>
      </c>
      <c r="K645" s="16" t="s">
        <v>91</v>
      </c>
      <c r="L645" s="16" t="s">
        <v>102</v>
      </c>
      <c r="M645" s="16" t="s">
        <v>91</v>
      </c>
      <c r="N645" s="34"/>
      <c r="P645" s="44">
        <f ca="1">IF(ISNUMBER(SEARCH(INDIRECT(CELL("address")),Q645)),MAX($P$1:P644)+1,0)</f>
        <v>0</v>
      </c>
      <c r="Q645" s="46" t="str">
        <f>Table1[[#This Row],[Portico_Specialty]]&amp;"-"&amp;Table1[[#This Row],[Code]]</f>
        <v>Psychologist: Clinical Child &amp; Adolescent-103TC2200X</v>
      </c>
      <c r="S645" s="47" t="str">
        <f ca="1">IFERROR(VLOOKUP(ROWS($S$1:S644),$P$2:$Q$918,2,FALSE),"")</f>
        <v/>
      </c>
    </row>
    <row r="646" spans="1:22" x14ac:dyDescent="0.35">
      <c r="A646" s="16" t="s">
        <v>107</v>
      </c>
      <c r="B646" s="16" t="s">
        <v>108</v>
      </c>
      <c r="C646" s="16"/>
      <c r="D646" s="16" t="s">
        <v>68</v>
      </c>
      <c r="E646" s="20" t="s">
        <v>101</v>
      </c>
      <c r="F646" s="16" t="s">
        <v>102</v>
      </c>
      <c r="G646" s="16"/>
      <c r="H646" s="16" t="s">
        <v>102</v>
      </c>
      <c r="I646" s="16" t="s">
        <v>102</v>
      </c>
      <c r="J646" s="16" t="s">
        <v>102</v>
      </c>
      <c r="K646" s="16" t="s">
        <v>102</v>
      </c>
      <c r="L646" s="16" t="s">
        <v>102</v>
      </c>
      <c r="M646" s="16" t="s">
        <v>102</v>
      </c>
      <c r="N646" s="34"/>
      <c r="P646" s="44">
        <f ca="1">IF(ISNUMBER(SEARCH(INDIRECT(CELL("address")),Q646)),MAX($P$1:P645)+1,0)</f>
        <v>0</v>
      </c>
      <c r="Q646" s="46" t="str">
        <f>Table1[[#This Row],[Portico_Specialty]]&amp;"-"&amp;Table1[[#This Row],[Code]]</f>
        <v>Psychologist: Cognitive &amp; Behavioral-103TB0200X</v>
      </c>
      <c r="S646" s="47" t="str">
        <f ca="1">IFERROR(VLOOKUP(ROWS($S$1:S645),$P$2:$Q$918,2,FALSE),"")</f>
        <v/>
      </c>
    </row>
    <row r="647" spans="1:22" x14ac:dyDescent="0.35">
      <c r="A647" s="16" t="s">
        <v>111</v>
      </c>
      <c r="B647" s="16" t="s">
        <v>112</v>
      </c>
      <c r="C647" s="16"/>
      <c r="D647" s="16" t="s">
        <v>68</v>
      </c>
      <c r="E647" s="20" t="s">
        <v>101</v>
      </c>
      <c r="F647" s="16" t="s">
        <v>102</v>
      </c>
      <c r="G647" s="16"/>
      <c r="H647" s="16" t="s">
        <v>102</v>
      </c>
      <c r="I647" s="16" t="s">
        <v>102</v>
      </c>
      <c r="J647" s="16" t="s">
        <v>102</v>
      </c>
      <c r="K647" s="16" t="s">
        <v>102</v>
      </c>
      <c r="L647" s="16" t="s">
        <v>102</v>
      </c>
      <c r="M647" s="16" t="s">
        <v>102</v>
      </c>
      <c r="N647" s="34"/>
      <c r="P647" s="44">
        <f ca="1">IF(ISNUMBER(SEARCH(INDIRECT(CELL("address")),Q647)),MAX($P$1:P646)+1,0)</f>
        <v>0</v>
      </c>
      <c r="Q647" s="46" t="str">
        <f>Table1[[#This Row],[Portico_Specialty]]&amp;"-"&amp;Table1[[#This Row],[Code]]</f>
        <v>Psychologist: Counseling-103TC1900X</v>
      </c>
      <c r="S647" s="47" t="str">
        <f ca="1">IFERROR(VLOOKUP(ROWS($S$1:S646),$P$2:$Q$918,2,FALSE),"")</f>
        <v/>
      </c>
    </row>
    <row r="648" spans="1:22" x14ac:dyDescent="0.35">
      <c r="A648" s="16" t="s">
        <v>115</v>
      </c>
      <c r="B648" s="16" t="s">
        <v>116</v>
      </c>
      <c r="C648" s="16"/>
      <c r="D648" s="16" t="s">
        <v>68</v>
      </c>
      <c r="E648" s="20" t="s">
        <v>101</v>
      </c>
      <c r="F648" s="16" t="s">
        <v>102</v>
      </c>
      <c r="G648" s="16"/>
      <c r="H648" s="16" t="s">
        <v>102</v>
      </c>
      <c r="I648" s="16" t="s">
        <v>102</v>
      </c>
      <c r="J648" s="16" t="s">
        <v>102</v>
      </c>
      <c r="K648" s="16" t="s">
        <v>102</v>
      </c>
      <c r="L648" s="16" t="s">
        <v>102</v>
      </c>
      <c r="M648" s="16" t="s">
        <v>102</v>
      </c>
      <c r="N648" s="34"/>
      <c r="P648" s="44">
        <f ca="1">IF(ISNUMBER(SEARCH(INDIRECT(CELL("address")),Q648)),MAX($P$1:P647)+1,0)</f>
        <v>0</v>
      </c>
      <c r="Q648" s="46" t="str">
        <f>Table1[[#This Row],[Portico_Specialty]]&amp;"-"&amp;Table1[[#This Row],[Code]]</f>
        <v>Psychologist: Educational-103TE1000X</v>
      </c>
      <c r="S648" s="47" t="str">
        <f ca="1">IFERROR(VLOOKUP(ROWS($S$1:S647),$P$2:$Q$918,2,FALSE),"")</f>
        <v/>
      </c>
    </row>
    <row r="649" spans="1:22" x14ac:dyDescent="0.35">
      <c r="A649" s="16" t="s">
        <v>117</v>
      </c>
      <c r="B649" s="16" t="s">
        <v>118</v>
      </c>
      <c r="C649" s="16"/>
      <c r="D649" s="16" t="s">
        <v>68</v>
      </c>
      <c r="E649" s="20" t="s">
        <v>101</v>
      </c>
      <c r="F649" s="16" t="s">
        <v>102</v>
      </c>
      <c r="G649" s="16"/>
      <c r="H649" s="16" t="s">
        <v>102</v>
      </c>
      <c r="I649" s="16" t="s">
        <v>102</v>
      </c>
      <c r="J649" s="16" t="s">
        <v>102</v>
      </c>
      <c r="K649" s="16" t="s">
        <v>102</v>
      </c>
      <c r="L649" s="16" t="s">
        <v>102</v>
      </c>
      <c r="M649" s="16" t="s">
        <v>102</v>
      </c>
      <c r="N649" s="34"/>
      <c r="P649" s="44">
        <f ca="1">IF(ISNUMBER(SEARCH(INDIRECT(CELL("address")),Q649)),MAX($P$1:P648)+1,0)</f>
        <v>0</v>
      </c>
      <c r="Q649" s="46" t="str">
        <f>Table1[[#This Row],[Portico_Specialty]]&amp;"-"&amp;Table1[[#This Row],[Code]]</f>
        <v>Psychologist: Exercise &amp; Sports-103TE1100X</v>
      </c>
      <c r="S649" s="47" t="str">
        <f ca="1">IFERROR(VLOOKUP(ROWS($S$1:S648),$P$2:$Q$918,2,FALSE),"")</f>
        <v/>
      </c>
    </row>
    <row r="650" spans="1:22" x14ac:dyDescent="0.35">
      <c r="A650" s="16" t="s">
        <v>119</v>
      </c>
      <c r="B650" s="16" t="s">
        <v>120</v>
      </c>
      <c r="C650" s="16"/>
      <c r="D650" s="16" t="s">
        <v>68</v>
      </c>
      <c r="E650" s="20" t="s">
        <v>101</v>
      </c>
      <c r="F650" s="16" t="s">
        <v>102</v>
      </c>
      <c r="G650" s="16"/>
      <c r="H650" s="16" t="s">
        <v>102</v>
      </c>
      <c r="I650" s="16" t="s">
        <v>102</v>
      </c>
      <c r="J650" s="16" t="s">
        <v>102</v>
      </c>
      <c r="K650" s="16" t="s">
        <v>102</v>
      </c>
      <c r="L650" s="16" t="s">
        <v>102</v>
      </c>
      <c r="M650" s="16" t="s">
        <v>102</v>
      </c>
      <c r="N650" s="34"/>
      <c r="O650" s="41"/>
      <c r="P650" s="44">
        <f ca="1">IF(ISNUMBER(SEARCH(INDIRECT(CELL("address")),Q650)),MAX($P$1:P649)+1,0)</f>
        <v>0</v>
      </c>
      <c r="Q650" s="46" t="str">
        <f>Table1[[#This Row],[Portico_Specialty]]&amp;"-"&amp;Table1[[#This Row],[Code]]</f>
        <v>Psychologist: Family-103TF0000X</v>
      </c>
      <c r="R650" s="46"/>
      <c r="S650" s="47" t="str">
        <f ca="1">IFERROR(VLOOKUP(ROWS($S$1:S649),$P$2:$Q$918,2,FALSE),"")</f>
        <v/>
      </c>
      <c r="T650" s="46"/>
      <c r="U650" s="41"/>
      <c r="V650" s="41"/>
    </row>
    <row r="651" spans="1:22" x14ac:dyDescent="0.35">
      <c r="A651" s="16" t="s">
        <v>121</v>
      </c>
      <c r="B651" s="16" t="s">
        <v>122</v>
      </c>
      <c r="C651" s="16"/>
      <c r="D651" s="16" t="s">
        <v>68</v>
      </c>
      <c r="E651" s="20" t="s">
        <v>101</v>
      </c>
      <c r="F651" s="16" t="s">
        <v>102</v>
      </c>
      <c r="G651" s="16"/>
      <c r="H651" s="16" t="s">
        <v>102</v>
      </c>
      <c r="I651" s="16" t="s">
        <v>102</v>
      </c>
      <c r="J651" s="16" t="s">
        <v>102</v>
      </c>
      <c r="K651" s="16" t="s">
        <v>102</v>
      </c>
      <c r="L651" s="16" t="s">
        <v>102</v>
      </c>
      <c r="M651" s="16" t="s">
        <v>102</v>
      </c>
      <c r="N651" s="34"/>
      <c r="O651" s="41"/>
      <c r="P651" s="44">
        <f ca="1">IF(ISNUMBER(SEARCH(INDIRECT(CELL("address")),Q651)),MAX($P$1:P650)+1,0)</f>
        <v>0</v>
      </c>
      <c r="Q651" s="46" t="str">
        <f>Table1[[#This Row],[Portico_Specialty]]&amp;"-"&amp;Table1[[#This Row],[Code]]</f>
        <v>Psychologist: Forensic-103TF0200X</v>
      </c>
      <c r="R651" s="46"/>
      <c r="S651" s="47" t="str">
        <f ca="1">IFERROR(VLOOKUP(ROWS($S$1:S650),$P$2:$Q$918,2,FALSE),"")</f>
        <v/>
      </c>
      <c r="T651" s="46"/>
      <c r="U651" s="41"/>
      <c r="V651" s="41"/>
    </row>
    <row r="652" spans="1:22" x14ac:dyDescent="0.35">
      <c r="A652" s="16" t="s">
        <v>137</v>
      </c>
      <c r="B652" s="16" t="s">
        <v>138</v>
      </c>
      <c r="C652" s="16"/>
      <c r="D652" s="16" t="s">
        <v>68</v>
      </c>
      <c r="E652" s="20" t="s">
        <v>101</v>
      </c>
      <c r="F652" s="16" t="s">
        <v>102</v>
      </c>
      <c r="G652" s="16"/>
      <c r="H652" s="16" t="s">
        <v>102</v>
      </c>
      <c r="I652" s="16" t="s">
        <v>102</v>
      </c>
      <c r="J652" s="16" t="s">
        <v>102</v>
      </c>
      <c r="K652" s="16" t="s">
        <v>102</v>
      </c>
      <c r="L652" s="16" t="s">
        <v>102</v>
      </c>
      <c r="M652" s="16" t="s">
        <v>102</v>
      </c>
      <c r="N652" s="34"/>
      <c r="P652" s="44">
        <f ca="1">IF(ISNUMBER(SEARCH(INDIRECT(CELL("address")),Q652)),MAX($P$1:P651)+1,0)</f>
        <v>0</v>
      </c>
      <c r="Q652" s="46" t="str">
        <f>Table1[[#This Row],[Portico_Specialty]]&amp;"-"&amp;Table1[[#This Row],[Code]]</f>
        <v>Psychologist: Group Psychotherapy-103TP2701X</v>
      </c>
      <c r="S652" s="47" t="str">
        <f ca="1">IFERROR(VLOOKUP(ROWS($S$1:S651),$P$2:$Q$918,2,FALSE),"")</f>
        <v/>
      </c>
    </row>
    <row r="653" spans="1:22" x14ac:dyDescent="0.35">
      <c r="A653" s="16" t="s">
        <v>123</v>
      </c>
      <c r="B653" s="16" t="s">
        <v>124</v>
      </c>
      <c r="C653" s="16"/>
      <c r="D653" s="16" t="s">
        <v>68</v>
      </c>
      <c r="E653" s="20" t="s">
        <v>101</v>
      </c>
      <c r="F653" s="16" t="s">
        <v>102</v>
      </c>
      <c r="G653" s="16"/>
      <c r="H653" s="16" t="s">
        <v>102</v>
      </c>
      <c r="I653" s="16" t="s">
        <v>102</v>
      </c>
      <c r="J653" s="16" t="s">
        <v>102</v>
      </c>
      <c r="K653" s="16" t="s">
        <v>102</v>
      </c>
      <c r="L653" s="16" t="s">
        <v>102</v>
      </c>
      <c r="M653" s="16" t="s">
        <v>102</v>
      </c>
      <c r="N653" s="34"/>
      <c r="P653" s="44">
        <f ca="1">IF(ISNUMBER(SEARCH(INDIRECT(CELL("address")),Q653)),MAX($P$1:P652)+1,0)</f>
        <v>0</v>
      </c>
      <c r="Q653" s="46" t="str">
        <f>Table1[[#This Row],[Portico_Specialty]]&amp;"-"&amp;Table1[[#This Row],[Code]]</f>
        <v>Psychologist: Health-103TH0004X</v>
      </c>
      <c r="S653" s="47" t="str">
        <f ca="1">IFERROR(VLOOKUP(ROWS($S$1:S652),$P$2:$Q$918,2,FALSE),"")</f>
        <v/>
      </c>
    </row>
    <row r="654" spans="1:22" x14ac:dyDescent="0.35">
      <c r="A654" s="16" t="s">
        <v>125</v>
      </c>
      <c r="B654" s="16" t="s">
        <v>126</v>
      </c>
      <c r="C654" s="16"/>
      <c r="D654" s="16" t="s">
        <v>68</v>
      </c>
      <c r="E654" s="20" t="s">
        <v>101</v>
      </c>
      <c r="F654" s="16" t="s">
        <v>102</v>
      </c>
      <c r="G654" s="16"/>
      <c r="H654" s="16" t="s">
        <v>102</v>
      </c>
      <c r="I654" s="16" t="s">
        <v>102</v>
      </c>
      <c r="J654" s="16" t="s">
        <v>102</v>
      </c>
      <c r="K654" s="16" t="s">
        <v>102</v>
      </c>
      <c r="L654" s="16" t="s">
        <v>102</v>
      </c>
      <c r="M654" s="16" t="s">
        <v>102</v>
      </c>
      <c r="N654" s="34"/>
      <c r="P654" s="44">
        <f ca="1">IF(ISNUMBER(SEARCH(INDIRECT(CELL("address")),Q654)),MAX($P$1:P653)+1,0)</f>
        <v>0</v>
      </c>
      <c r="Q654" s="46" t="str">
        <f>Table1[[#This Row],[Portico_Specialty]]&amp;"-"&amp;Table1[[#This Row],[Code]]</f>
        <v>Psychologist: Health Service-103TH0100X</v>
      </c>
      <c r="S654" s="47" t="str">
        <f ca="1">IFERROR(VLOOKUP(ROWS($S$1:S653),$P$2:$Q$918,2,FALSE),"")</f>
        <v/>
      </c>
    </row>
    <row r="655" spans="1:22" x14ac:dyDescent="0.35">
      <c r="A655" s="16" t="s">
        <v>127</v>
      </c>
      <c r="B655" s="16" t="s">
        <v>128</v>
      </c>
      <c r="C655" s="16"/>
      <c r="D655" s="16" t="s">
        <v>68</v>
      </c>
      <c r="E655" s="20" t="s">
        <v>101</v>
      </c>
      <c r="F655" s="16" t="s">
        <v>102</v>
      </c>
      <c r="G655" s="16"/>
      <c r="H655" s="16" t="s">
        <v>102</v>
      </c>
      <c r="I655" s="16" t="s">
        <v>102</v>
      </c>
      <c r="J655" s="16" t="s">
        <v>102</v>
      </c>
      <c r="K655" s="16" t="s">
        <v>102</v>
      </c>
      <c r="L655" s="16" t="s">
        <v>102</v>
      </c>
      <c r="M655" s="16" t="s">
        <v>102</v>
      </c>
      <c r="N655" s="34"/>
      <c r="P655" s="44">
        <f ca="1">IF(ISNUMBER(SEARCH(INDIRECT(CELL("address")),Q655)),MAX($P$1:P654)+1,0)</f>
        <v>0</v>
      </c>
      <c r="Q655" s="46" t="str">
        <f>Table1[[#This Row],[Portico_Specialty]]&amp;"-"&amp;Table1[[#This Row],[Code]]</f>
        <v>Psychologist: Men &amp; Masculinity-103TM1700X</v>
      </c>
      <c r="S655" s="47" t="str">
        <f ca="1">IFERROR(VLOOKUP(ROWS($S$1:S654),$P$2:$Q$918,2,FALSE),"")</f>
        <v/>
      </c>
    </row>
    <row r="656" spans="1:22" ht="29.4" x14ac:dyDescent="0.35">
      <c r="A656" s="16" t="s">
        <v>129</v>
      </c>
      <c r="B656" s="16" t="s">
        <v>130</v>
      </c>
      <c r="C656" s="16"/>
      <c r="D656" s="16" t="s">
        <v>68</v>
      </c>
      <c r="E656" s="20" t="s">
        <v>101</v>
      </c>
      <c r="F656" s="16" t="s">
        <v>102</v>
      </c>
      <c r="G656" s="16"/>
      <c r="H656" s="16" t="s">
        <v>102</v>
      </c>
      <c r="I656" s="16" t="s">
        <v>102</v>
      </c>
      <c r="J656" s="16" t="s">
        <v>102</v>
      </c>
      <c r="K656" s="16" t="s">
        <v>102</v>
      </c>
      <c r="L656" s="16" t="s">
        <v>102</v>
      </c>
      <c r="M656" s="16" t="s">
        <v>102</v>
      </c>
      <c r="N656" s="34"/>
      <c r="P656" s="44">
        <f ca="1">IF(ISNUMBER(SEARCH(INDIRECT(CELL("address")),Q656)),MAX($P$1:P655)+1,0)</f>
        <v>0</v>
      </c>
      <c r="Q656" s="46" t="str">
        <f>Table1[[#This Row],[Portico_Specialty]]&amp;"-"&amp;Table1[[#This Row],[Code]]</f>
        <v>Psychologist: Mental Retardation &amp; Developmental Disabilities-103TM1800X</v>
      </c>
      <c r="S656" s="47" t="str">
        <f ca="1">IFERROR(VLOOKUP(ROWS($S$1:S655),$P$2:$Q$918,2,FALSE),"")</f>
        <v/>
      </c>
    </row>
    <row r="657" spans="1:19" x14ac:dyDescent="0.35">
      <c r="A657" s="16" t="s">
        <v>131</v>
      </c>
      <c r="B657" s="16" t="s">
        <v>132</v>
      </c>
      <c r="C657" s="16"/>
      <c r="D657" s="16" t="s">
        <v>68</v>
      </c>
      <c r="E657" s="20" t="s">
        <v>101</v>
      </c>
      <c r="F657" s="16" t="s">
        <v>102</v>
      </c>
      <c r="G657" s="16"/>
      <c r="H657" s="16" t="s">
        <v>102</v>
      </c>
      <c r="I657" s="16" t="s">
        <v>102</v>
      </c>
      <c r="J657" s="16" t="s">
        <v>102</v>
      </c>
      <c r="K657" s="16" t="s">
        <v>102</v>
      </c>
      <c r="L657" s="16" t="s">
        <v>102</v>
      </c>
      <c r="M657" s="16" t="s">
        <v>102</v>
      </c>
      <c r="N657" s="34"/>
      <c r="P657" s="44">
        <f ca="1">IF(ISNUMBER(SEARCH(INDIRECT(CELL("address")),Q657)),MAX($P$1:P656)+1,0)</f>
        <v>0</v>
      </c>
      <c r="Q657" s="46" t="str">
        <f>Table1[[#This Row],[Portico_Specialty]]&amp;"-"&amp;Table1[[#This Row],[Code]]</f>
        <v>Psychologist: Prescribing (Medical)-103TP0016X</v>
      </c>
      <c r="S657" s="47" t="str">
        <f ca="1">IFERROR(VLOOKUP(ROWS($S$1:S656),$P$2:$Q$918,2,FALSE),"")</f>
        <v/>
      </c>
    </row>
    <row r="658" spans="1:19" x14ac:dyDescent="0.35">
      <c r="A658" s="16" t="s">
        <v>133</v>
      </c>
      <c r="B658" s="16" t="s">
        <v>134</v>
      </c>
      <c r="C658" s="16"/>
      <c r="D658" s="16" t="s">
        <v>68</v>
      </c>
      <c r="E658" s="20" t="s">
        <v>101</v>
      </c>
      <c r="F658" s="16" t="s">
        <v>102</v>
      </c>
      <c r="G658" s="16"/>
      <c r="H658" s="16" t="s">
        <v>102</v>
      </c>
      <c r="I658" s="16" t="s">
        <v>102</v>
      </c>
      <c r="J658" s="16" t="s">
        <v>102</v>
      </c>
      <c r="K658" s="16" t="s">
        <v>102</v>
      </c>
      <c r="L658" s="16" t="s">
        <v>102</v>
      </c>
      <c r="M658" s="16" t="s">
        <v>102</v>
      </c>
      <c r="N658" s="34"/>
      <c r="P658" s="44">
        <f ca="1">IF(ISNUMBER(SEARCH(INDIRECT(CELL("address")),Q658)),MAX($P$1:P657)+1,0)</f>
        <v>0</v>
      </c>
      <c r="Q658" s="46" t="str">
        <f>Table1[[#This Row],[Portico_Specialty]]&amp;"-"&amp;Table1[[#This Row],[Code]]</f>
        <v>Psychologist: Psychoanalysis-103TP0814X</v>
      </c>
      <c r="S658" s="47" t="str">
        <f ca="1">IFERROR(VLOOKUP(ROWS($S$1:S657),$P$2:$Q$918,2,FALSE),"")</f>
        <v/>
      </c>
    </row>
    <row r="659" spans="1:19" x14ac:dyDescent="0.35">
      <c r="A659" s="16" t="s">
        <v>135</v>
      </c>
      <c r="B659" s="16" t="s">
        <v>136</v>
      </c>
      <c r="C659" s="16"/>
      <c r="D659" s="16" t="s">
        <v>68</v>
      </c>
      <c r="E659" s="20" t="s">
        <v>101</v>
      </c>
      <c r="F659" s="16" t="s">
        <v>102</v>
      </c>
      <c r="G659" s="16"/>
      <c r="H659" s="16" t="s">
        <v>102</v>
      </c>
      <c r="I659" s="16" t="s">
        <v>102</v>
      </c>
      <c r="J659" s="16" t="s">
        <v>102</v>
      </c>
      <c r="K659" s="16" t="s">
        <v>102</v>
      </c>
      <c r="L659" s="16" t="s">
        <v>102</v>
      </c>
      <c r="M659" s="16" t="s">
        <v>102</v>
      </c>
      <c r="N659" s="34"/>
      <c r="P659" s="44">
        <f ca="1">IF(ISNUMBER(SEARCH(INDIRECT(CELL("address")),Q659)),MAX($P$1:P658)+1,0)</f>
        <v>0</v>
      </c>
      <c r="Q659" s="46" t="str">
        <f>Table1[[#This Row],[Portico_Specialty]]&amp;"-"&amp;Table1[[#This Row],[Code]]</f>
        <v>Psychologist: Psychotherapy-103TP2700X</v>
      </c>
      <c r="S659" s="47" t="str">
        <f ca="1">IFERROR(VLOOKUP(ROWS($S$1:S658),$P$2:$Q$918,2,FALSE),"")</f>
        <v/>
      </c>
    </row>
    <row r="660" spans="1:19" x14ac:dyDescent="0.35">
      <c r="A660" s="16" t="s">
        <v>139</v>
      </c>
      <c r="B660" s="16" t="s">
        <v>140</v>
      </c>
      <c r="C660" s="16"/>
      <c r="D660" s="16" t="s">
        <v>68</v>
      </c>
      <c r="E660" s="20" t="s">
        <v>101</v>
      </c>
      <c r="F660" s="16" t="s">
        <v>102</v>
      </c>
      <c r="G660" s="16"/>
      <c r="H660" s="16" t="s">
        <v>102</v>
      </c>
      <c r="I660" s="16" t="s">
        <v>102</v>
      </c>
      <c r="J660" s="16" t="s">
        <v>102</v>
      </c>
      <c r="K660" s="16" t="s">
        <v>102</v>
      </c>
      <c r="L660" s="16" t="s">
        <v>102</v>
      </c>
      <c r="M660" s="16" t="s">
        <v>102</v>
      </c>
      <c r="N660" s="34"/>
      <c r="P660" s="44">
        <f ca="1">IF(ISNUMBER(SEARCH(INDIRECT(CELL("address")),Q660)),MAX($P$1:P659)+1,0)</f>
        <v>0</v>
      </c>
      <c r="Q660" s="46" t="str">
        <f>Table1[[#This Row],[Portico_Specialty]]&amp;"-"&amp;Table1[[#This Row],[Code]]</f>
        <v>Psychologist: Rehabilitation-103TR0400X</v>
      </c>
      <c r="S660" s="47" t="str">
        <f ca="1">IFERROR(VLOOKUP(ROWS($S$1:S659),$P$2:$Q$918,2,FALSE),"")</f>
        <v/>
      </c>
    </row>
    <row r="661" spans="1:19" x14ac:dyDescent="0.35">
      <c r="A661" s="16" t="s">
        <v>141</v>
      </c>
      <c r="B661" s="16" t="s">
        <v>142</v>
      </c>
      <c r="C661" s="16"/>
      <c r="D661" s="16" t="s">
        <v>68</v>
      </c>
      <c r="E661" s="20" t="s">
        <v>101</v>
      </c>
      <c r="F661" s="16" t="s">
        <v>102</v>
      </c>
      <c r="G661" s="16"/>
      <c r="H661" s="16" t="s">
        <v>102</v>
      </c>
      <c r="I661" s="16" t="s">
        <v>102</v>
      </c>
      <c r="J661" s="16" t="s">
        <v>102</v>
      </c>
      <c r="K661" s="16" t="s">
        <v>102</v>
      </c>
      <c r="L661" s="16" t="s">
        <v>102</v>
      </c>
      <c r="M661" s="16" t="s">
        <v>102</v>
      </c>
      <c r="N661" s="34"/>
      <c r="P661" s="44">
        <f ca="1">IF(ISNUMBER(SEARCH(INDIRECT(CELL("address")),Q661)),MAX($P$1:P660)+1,0)</f>
        <v>0</v>
      </c>
      <c r="Q661" s="46" t="str">
        <f>Table1[[#This Row],[Portico_Specialty]]&amp;"-"&amp;Table1[[#This Row],[Code]]</f>
        <v>Psychologist: School-103TS0200X</v>
      </c>
      <c r="S661" s="47" t="str">
        <f ca="1">IFERROR(VLOOKUP(ROWS($S$1:S660),$P$2:$Q$918,2,FALSE),"")</f>
        <v/>
      </c>
    </row>
    <row r="662" spans="1:19" x14ac:dyDescent="0.35">
      <c r="A662" s="16" t="s">
        <v>143</v>
      </c>
      <c r="B662" s="16" t="s">
        <v>144</v>
      </c>
      <c r="C662" s="16"/>
      <c r="D662" s="16" t="s">
        <v>68</v>
      </c>
      <c r="E662" s="20" t="s">
        <v>101</v>
      </c>
      <c r="F662" s="16" t="s">
        <v>102</v>
      </c>
      <c r="G662" s="16"/>
      <c r="H662" s="16" t="s">
        <v>102</v>
      </c>
      <c r="I662" s="16" t="s">
        <v>102</v>
      </c>
      <c r="J662" s="16" t="s">
        <v>102</v>
      </c>
      <c r="K662" s="16" t="s">
        <v>102</v>
      </c>
      <c r="L662" s="16" t="s">
        <v>102</v>
      </c>
      <c r="M662" s="16" t="s">
        <v>102</v>
      </c>
      <c r="N662" s="34"/>
      <c r="P662" s="44">
        <f ca="1">IF(ISNUMBER(SEARCH(INDIRECT(CELL("address")),Q662)),MAX($P$1:P661)+1,0)</f>
        <v>0</v>
      </c>
      <c r="Q662" s="46" t="str">
        <f>Table1[[#This Row],[Portico_Specialty]]&amp;"-"&amp;Table1[[#This Row],[Code]]</f>
        <v>Psychologist: Women-103TW0100X</v>
      </c>
      <c r="S662" s="47" t="str">
        <f ca="1">IFERROR(VLOOKUP(ROWS($S$1:S661),$P$2:$Q$918,2,FALSE),"")</f>
        <v/>
      </c>
    </row>
    <row r="663" spans="1:19" x14ac:dyDescent="0.35">
      <c r="A663" s="16" t="s">
        <v>1938</v>
      </c>
      <c r="B663" s="16" t="s">
        <v>2009</v>
      </c>
      <c r="C663" s="16"/>
      <c r="D663" s="16" t="s">
        <v>160</v>
      </c>
      <c r="E663" s="18" t="s">
        <v>69</v>
      </c>
      <c r="F663" s="16"/>
      <c r="G663" s="16"/>
      <c r="H663" s="16"/>
      <c r="I663" s="16" t="s">
        <v>2010</v>
      </c>
      <c r="J663" s="16"/>
      <c r="K663" s="16"/>
      <c r="L663" s="16"/>
      <c r="M663" s="16"/>
      <c r="N663" s="34"/>
      <c r="P663" s="44">
        <f ca="1">IF(ISNUMBER(SEARCH(INDIRECT(CELL("address")),Q663)),MAX($P$1:P662)+1,0)</f>
        <v>0</v>
      </c>
      <c r="Q663" s="46" t="str">
        <f>Table1[[#This Row],[Portico_Specialty]]&amp;"-"&amp;Table1[[#This Row],[Code]]</f>
        <v>Psychology Assistant - HCBS-AltSpec1</v>
      </c>
      <c r="S663" s="47" t="str">
        <f ca="1">IFERROR(VLOOKUP(ROWS($S$1:S662),$P$2:$Q$918,2,FALSE),"")</f>
        <v/>
      </c>
    </row>
    <row r="664" spans="1:19" x14ac:dyDescent="0.35">
      <c r="A664" s="16" t="s">
        <v>1938</v>
      </c>
      <c r="B664" s="16" t="s">
        <v>2055</v>
      </c>
      <c r="C664" s="16"/>
      <c r="D664" s="16" t="s">
        <v>160</v>
      </c>
      <c r="E664" s="18" t="s">
        <v>69</v>
      </c>
      <c r="F664" s="16"/>
      <c r="G664" s="16"/>
      <c r="H664" s="16"/>
      <c r="I664" s="16" t="s">
        <v>2056</v>
      </c>
      <c r="J664" s="16"/>
      <c r="K664" s="16"/>
      <c r="L664" s="16"/>
      <c r="M664" s="16"/>
      <c r="N664" s="34"/>
      <c r="P664" s="44">
        <f ca="1">IF(ISNUMBER(SEARCH(INDIRECT(CELL("address")),Q664)),MAX($P$1:P663)+1,0)</f>
        <v>0</v>
      </c>
      <c r="Q664" s="46" t="str">
        <f>Table1[[#This Row],[Portico_Specialty]]&amp;"-"&amp;Table1[[#This Row],[Code]]</f>
        <v>Psychology Assistant Dual 399-AltSpec1</v>
      </c>
      <c r="S664" s="47" t="str">
        <f ca="1">IFERROR(VLOOKUP(ROWS($S$1:S663),$P$2:$Q$918,2,FALSE),"")</f>
        <v/>
      </c>
    </row>
    <row r="665" spans="1:19" x14ac:dyDescent="0.35">
      <c r="A665" s="16" t="s">
        <v>1938</v>
      </c>
      <c r="B665" s="16" t="s">
        <v>1993</v>
      </c>
      <c r="C665" s="16"/>
      <c r="D665" s="16" t="s">
        <v>160</v>
      </c>
      <c r="E665" s="18" t="s">
        <v>69</v>
      </c>
      <c r="F665" s="16"/>
      <c r="G665" s="16"/>
      <c r="H665" s="16"/>
      <c r="I665" s="16" t="s">
        <v>1994</v>
      </c>
      <c r="J665" s="16"/>
      <c r="K665" s="16"/>
      <c r="L665" s="16"/>
      <c r="M665" s="16"/>
      <c r="N665" s="34"/>
      <c r="P665" s="44">
        <f ca="1">IF(ISNUMBER(SEARCH(INDIRECT(CELL("address")),Q665)),MAX($P$1:P664)+1,0)</f>
        <v>0</v>
      </c>
      <c r="Q665" s="46" t="str">
        <f>Table1[[#This Row],[Portico_Specialty]]&amp;"-"&amp;Table1[[#This Row],[Code]]</f>
        <v>Psychology Assistant Dual 699-AltSpec1</v>
      </c>
      <c r="S665" s="47" t="str">
        <f ca="1">IFERROR(VLOOKUP(ROWS($S$1:S664),$P$2:$Q$918,2,FALSE),"")</f>
        <v/>
      </c>
    </row>
    <row r="666" spans="1:19" x14ac:dyDescent="0.35">
      <c r="A666" s="16" t="s">
        <v>1938</v>
      </c>
      <c r="B666" s="16" t="s">
        <v>2011</v>
      </c>
      <c r="C666" s="16"/>
      <c r="D666" s="16" t="s">
        <v>160</v>
      </c>
      <c r="E666" s="18" t="s">
        <v>69</v>
      </c>
      <c r="F666" s="16"/>
      <c r="G666" s="16"/>
      <c r="H666" s="16"/>
      <c r="I666" s="16" t="s">
        <v>2012</v>
      </c>
      <c r="J666" s="16"/>
      <c r="K666" s="16"/>
      <c r="L666" s="16"/>
      <c r="M666" s="16"/>
      <c r="N666" s="34"/>
      <c r="P666" s="44">
        <f ca="1">IF(ISNUMBER(SEARCH(INDIRECT(CELL("address")),Q666)),MAX($P$1:P665)+1,0)</f>
        <v>0</v>
      </c>
      <c r="Q666" s="46" t="str">
        <f>Table1[[#This Row],[Portico_Specialty]]&amp;"-"&amp;Table1[[#This Row],[Code]]</f>
        <v>Psychology Intern - HCBS-AltSpec1</v>
      </c>
      <c r="S666" s="47" t="str">
        <f ca="1">IFERROR(VLOOKUP(ROWS($S$1:S665),$P$2:$Q$918,2,FALSE),"")</f>
        <v/>
      </c>
    </row>
    <row r="667" spans="1:19" x14ac:dyDescent="0.35">
      <c r="A667" s="16" t="s">
        <v>1938</v>
      </c>
      <c r="B667" s="16" t="s">
        <v>2013</v>
      </c>
      <c r="C667" s="16"/>
      <c r="D667" s="16" t="s">
        <v>160</v>
      </c>
      <c r="E667" s="18" t="s">
        <v>69</v>
      </c>
      <c r="F667" s="16"/>
      <c r="G667" s="16"/>
      <c r="H667" s="16"/>
      <c r="I667" s="16" t="s">
        <v>2014</v>
      </c>
      <c r="J667" s="16"/>
      <c r="K667" s="16"/>
      <c r="L667" s="16"/>
      <c r="M667" s="16"/>
      <c r="N667" s="34"/>
      <c r="P667" s="44">
        <f ca="1">IF(ISNUMBER(SEARCH(INDIRECT(CELL("address")),Q667)),MAX($P$1:P666)+1,0)</f>
        <v>0</v>
      </c>
      <c r="Q667" s="46" t="str">
        <f>Table1[[#This Row],[Portico_Specialty]]&amp;"-"&amp;Table1[[#This Row],[Code]]</f>
        <v>Psychology Trainee - HCBS-AltSpec1</v>
      </c>
      <c r="S667" s="47" t="str">
        <f ca="1">IFERROR(VLOOKUP(ROWS($S$1:S666),$P$2:$Q$918,2,FALSE),"")</f>
        <v/>
      </c>
    </row>
    <row r="668" spans="1:19" x14ac:dyDescent="0.35">
      <c r="A668" s="16" t="s">
        <v>1411</v>
      </c>
      <c r="B668" s="16" t="s">
        <v>1412</v>
      </c>
      <c r="C668" s="16"/>
      <c r="D668" s="16" t="s">
        <v>160</v>
      </c>
      <c r="E668" s="20" t="s">
        <v>101</v>
      </c>
      <c r="F668" s="16" t="s">
        <v>919</v>
      </c>
      <c r="G668" s="16"/>
      <c r="H668" s="16" t="s">
        <v>440</v>
      </c>
      <c r="I668" s="16" t="s">
        <v>440</v>
      </c>
      <c r="J668" s="16" t="s">
        <v>919</v>
      </c>
      <c r="K668" s="16" t="s">
        <v>919</v>
      </c>
      <c r="L668" s="16" t="s">
        <v>919</v>
      </c>
      <c r="M668" s="16" t="s">
        <v>440</v>
      </c>
      <c r="N668" s="34"/>
      <c r="P668" s="44">
        <f ca="1">IF(ISNUMBER(SEARCH(INDIRECT(CELL("address")),Q668)),MAX($P$1:P667)+1,0)</f>
        <v>0</v>
      </c>
      <c r="Q668" s="46" t="str">
        <f>Table1[[#This Row],[Portico_Specialty]]&amp;"-"&amp;Table1[[#This Row],[Code]]</f>
        <v>Public Health or Welfare-251K00000X</v>
      </c>
      <c r="S668" s="47" t="str">
        <f ca="1">IFERROR(VLOOKUP(ROWS($S$1:S667),$P$2:$Q$918,2,FALSE),"")</f>
        <v/>
      </c>
    </row>
    <row r="669" spans="1:19" x14ac:dyDescent="0.35">
      <c r="A669" s="16" t="s">
        <v>1139</v>
      </c>
      <c r="B669" s="16" t="s">
        <v>1140</v>
      </c>
      <c r="C669" s="16"/>
      <c r="D669" s="16" t="s">
        <v>160</v>
      </c>
      <c r="E669" s="18" t="s">
        <v>69</v>
      </c>
      <c r="F669" s="16" t="s">
        <v>1066</v>
      </c>
      <c r="G669" s="16"/>
      <c r="H669" s="16" t="s">
        <v>192</v>
      </c>
      <c r="I669" s="16" t="s">
        <v>688</v>
      </c>
      <c r="J669" s="16" t="s">
        <v>1066</v>
      </c>
      <c r="K669" s="16"/>
      <c r="L669" s="16"/>
      <c r="M669" s="16" t="s">
        <v>688</v>
      </c>
      <c r="N669" s="34"/>
      <c r="P669" s="44">
        <f ca="1">IF(ISNUMBER(SEARCH(INDIRECT(CELL("address")),Q669)),MAX($P$1:P668)+1,0)</f>
        <v>0</v>
      </c>
      <c r="Q669" s="46" t="str">
        <f>Table1[[#This Row],[Portico_Specialty]]&amp;"-"&amp;Table1[[#This Row],[Code]]</f>
        <v>Pulmonary Function Technologist-225B00000X</v>
      </c>
      <c r="S669" s="47" t="str">
        <f ca="1">IFERROR(VLOOKUP(ROWS($S$1:S668),$P$2:$Q$918,2,FALSE),"")</f>
        <v/>
      </c>
    </row>
    <row r="670" spans="1:19" x14ac:dyDescent="0.35">
      <c r="A670" s="16" t="s">
        <v>1938</v>
      </c>
      <c r="B670" s="16" t="s">
        <v>2015</v>
      </c>
      <c r="C670" s="16"/>
      <c r="D670" s="16" t="s">
        <v>160</v>
      </c>
      <c r="E670" s="18" t="s">
        <v>69</v>
      </c>
      <c r="F670" s="16"/>
      <c r="G670" s="16"/>
      <c r="H670" s="16"/>
      <c r="I670" s="16" t="s">
        <v>2016</v>
      </c>
      <c r="J670" s="16"/>
      <c r="K670" s="16"/>
      <c r="L670" s="16"/>
      <c r="M670" s="16"/>
      <c r="N670" s="34"/>
      <c r="P670" s="44">
        <f ca="1">IF(ISNUMBER(SEARCH(INDIRECT(CELL("address")),Q670)),MAX($P$1:P669)+1,0)</f>
        <v>0</v>
      </c>
      <c r="Q670" s="46" t="str">
        <f>Table1[[#This Row],[Portico_Specialty]]&amp;"-"&amp;Table1[[#This Row],[Code]]</f>
        <v>Qualified MH Specialist - HCBS-AltSpec1</v>
      </c>
      <c r="S670" s="47" t="str">
        <f ca="1">IFERROR(VLOOKUP(ROWS($S$1:S669),$P$2:$Q$918,2,FALSE),"")</f>
        <v/>
      </c>
    </row>
    <row r="671" spans="1:19" x14ac:dyDescent="0.35">
      <c r="A671" s="16" t="s">
        <v>1938</v>
      </c>
      <c r="B671" s="16" t="s">
        <v>2017</v>
      </c>
      <c r="C671" s="16"/>
      <c r="D671" s="16" t="s">
        <v>160</v>
      </c>
      <c r="E671" s="18" t="s">
        <v>69</v>
      </c>
      <c r="F671" s="16"/>
      <c r="G671" s="16"/>
      <c r="H671" s="16"/>
      <c r="I671" s="16" t="s">
        <v>2018</v>
      </c>
      <c r="J671" s="16"/>
      <c r="K671" s="16"/>
      <c r="L671" s="16"/>
      <c r="M671" s="16"/>
      <c r="N671" s="34"/>
      <c r="P671" s="44">
        <f ca="1">IF(ISNUMBER(SEARCH(INDIRECT(CELL("address")),Q671)),MAX($P$1:P670)+1,0)</f>
        <v>0</v>
      </c>
      <c r="Q671" s="46" t="str">
        <f>Table1[[#This Row],[Portico_Specialty]]&amp;"-"&amp;Table1[[#This Row],[Code]]</f>
        <v>Qualified MH Specialist 3 - HCBS-AltSpec1</v>
      </c>
      <c r="S671" s="47" t="str">
        <f ca="1">IFERROR(VLOOKUP(ROWS($S$1:S670),$P$2:$Q$918,2,FALSE),"")</f>
        <v/>
      </c>
    </row>
    <row r="672" spans="1:19" x14ac:dyDescent="0.35">
      <c r="A672" s="16" t="s">
        <v>1350</v>
      </c>
      <c r="B672" s="16" t="s">
        <v>1351</v>
      </c>
      <c r="C672" s="16"/>
      <c r="D672" s="16" t="s">
        <v>160</v>
      </c>
      <c r="E672" s="18" t="s">
        <v>69</v>
      </c>
      <c r="F672" s="16" t="s">
        <v>85</v>
      </c>
      <c r="G672" s="16"/>
      <c r="H672" s="16" t="s">
        <v>192</v>
      </c>
      <c r="I672" s="16" t="s">
        <v>682</v>
      </c>
      <c r="J672" s="16"/>
      <c r="K672" s="16" t="s">
        <v>85</v>
      </c>
      <c r="L672" s="16"/>
      <c r="M672" s="16" t="s">
        <v>682</v>
      </c>
      <c r="N672" s="34"/>
      <c r="P672" s="44">
        <f ca="1">IF(ISNUMBER(SEARCH(INDIRECT(CELL("address")),Q672)),MAX($P$1:P671)+1,0)</f>
        <v>0</v>
      </c>
      <c r="Q672" s="46" t="str">
        <f>Table1[[#This Row],[Portico_Specialty]]&amp;"-"&amp;Table1[[#This Row],[Code]]</f>
        <v>Radiologic Technologist-247100000X</v>
      </c>
      <c r="S672" s="47" t="str">
        <f ca="1">IFERROR(VLOOKUP(ROWS($S$1:S671),$P$2:$Q$918,2,FALSE),"")</f>
        <v/>
      </c>
    </row>
    <row r="673" spans="1:19" x14ac:dyDescent="0.35">
      <c r="A673" s="16" t="s">
        <v>1352</v>
      </c>
      <c r="B673" s="16" t="s">
        <v>1353</v>
      </c>
      <c r="C673" s="16"/>
      <c r="D673" s="16" t="s">
        <v>160</v>
      </c>
      <c r="E673" s="18" t="s">
        <v>69</v>
      </c>
      <c r="F673" s="16" t="s">
        <v>85</v>
      </c>
      <c r="G673" s="16"/>
      <c r="H673" s="16" t="s">
        <v>192</v>
      </c>
      <c r="I673" s="16" t="s">
        <v>682</v>
      </c>
      <c r="J673" s="16"/>
      <c r="K673" s="16"/>
      <c r="L673" s="16"/>
      <c r="M673" s="16" t="s">
        <v>682</v>
      </c>
      <c r="N673" s="34"/>
      <c r="P673" s="44">
        <f ca="1">IF(ISNUMBER(SEARCH(INDIRECT(CELL("address")),Q673)),MAX($P$1:P672)+1,0)</f>
        <v>0</v>
      </c>
      <c r="Q673" s="46" t="str">
        <f>Table1[[#This Row],[Portico_Specialty]]&amp;"-"&amp;Table1[[#This Row],[Code]]</f>
        <v>Radiologic Technologist: Bone Densitometry-2471B0102X</v>
      </c>
      <c r="S673" s="47" t="str">
        <f ca="1">IFERROR(VLOOKUP(ROWS($S$1:S672),$P$2:$Q$918,2,FALSE),"")</f>
        <v/>
      </c>
    </row>
    <row r="674" spans="1:19" ht="29.4" x14ac:dyDescent="0.35">
      <c r="A674" s="16" t="s">
        <v>1356</v>
      </c>
      <c r="B674" s="16" t="s">
        <v>1357</v>
      </c>
      <c r="C674" s="16"/>
      <c r="D674" s="16" t="s">
        <v>160</v>
      </c>
      <c r="E674" s="18" t="s">
        <v>69</v>
      </c>
      <c r="F674" s="16" t="s">
        <v>85</v>
      </c>
      <c r="G674" s="16"/>
      <c r="H674" s="16" t="s">
        <v>192</v>
      </c>
      <c r="I674" s="16" t="s">
        <v>682</v>
      </c>
      <c r="J674" s="16"/>
      <c r="K674" s="16"/>
      <c r="L674" s="16"/>
      <c r="M674" s="16" t="s">
        <v>682</v>
      </c>
      <c r="N674" s="34"/>
      <c r="P674" s="44">
        <f ca="1">IF(ISNUMBER(SEARCH(INDIRECT(CELL("address")),Q674)),MAX($P$1:P673)+1,0)</f>
        <v>0</v>
      </c>
      <c r="Q674" s="46" t="str">
        <f>Table1[[#This Row],[Portico_Specialty]]&amp;"-"&amp;Table1[[#This Row],[Code]]</f>
        <v>Radiologic Technologist: Cardiac-Interventional Technology-2471C1106X</v>
      </c>
      <c r="S674" s="47" t="str">
        <f ca="1">IFERROR(VLOOKUP(ROWS($S$1:S673),$P$2:$Q$918,2,FALSE),"")</f>
        <v/>
      </c>
    </row>
    <row r="675" spans="1:19" ht="29.4" x14ac:dyDescent="0.35">
      <c r="A675" s="16" t="s">
        <v>1354</v>
      </c>
      <c r="B675" s="16" t="s">
        <v>1355</v>
      </c>
      <c r="C675" s="16"/>
      <c r="D675" s="16" t="s">
        <v>160</v>
      </c>
      <c r="E675" s="18" t="s">
        <v>69</v>
      </c>
      <c r="F675" s="16" t="s">
        <v>85</v>
      </c>
      <c r="G675" s="16"/>
      <c r="H675" s="16" t="s">
        <v>192</v>
      </c>
      <c r="I675" s="16" t="s">
        <v>682</v>
      </c>
      <c r="J675" s="16"/>
      <c r="K675" s="16" t="s">
        <v>85</v>
      </c>
      <c r="L675" s="16"/>
      <c r="M675" s="16" t="s">
        <v>682</v>
      </c>
      <c r="N675" s="34"/>
      <c r="P675" s="44">
        <f ca="1">IF(ISNUMBER(SEARCH(INDIRECT(CELL("address")),Q675)),MAX($P$1:P674)+1,0)</f>
        <v>0</v>
      </c>
      <c r="Q675" s="46" t="str">
        <f>Table1[[#This Row],[Portico_Specialty]]&amp;"-"&amp;Table1[[#This Row],[Code]]</f>
        <v>Radiologic Technologist: Cardiovascular-Interventional Technology-2471C1101X</v>
      </c>
      <c r="S675" s="47" t="str">
        <f ca="1">IFERROR(VLOOKUP(ROWS($S$1:S674),$P$2:$Q$918,2,FALSE),"")</f>
        <v/>
      </c>
    </row>
    <row r="676" spans="1:19" x14ac:dyDescent="0.35">
      <c r="A676" s="16" t="s">
        <v>1358</v>
      </c>
      <c r="B676" s="16" t="s">
        <v>1359</v>
      </c>
      <c r="C676" s="16"/>
      <c r="D676" s="16" t="s">
        <v>160</v>
      </c>
      <c r="E676" s="18" t="s">
        <v>69</v>
      </c>
      <c r="F676" s="16" t="s">
        <v>85</v>
      </c>
      <c r="G676" s="16"/>
      <c r="H676" s="16" t="s">
        <v>192</v>
      </c>
      <c r="I676" s="16" t="s">
        <v>682</v>
      </c>
      <c r="J676" s="16"/>
      <c r="K676" s="16"/>
      <c r="L676" s="16"/>
      <c r="M676" s="16" t="s">
        <v>682</v>
      </c>
      <c r="N676" s="34"/>
      <c r="P676" s="44">
        <f ca="1">IF(ISNUMBER(SEARCH(INDIRECT(CELL("address")),Q676)),MAX($P$1:P675)+1,0)</f>
        <v>0</v>
      </c>
      <c r="Q676" s="46" t="str">
        <f>Table1[[#This Row],[Portico_Specialty]]&amp;"-"&amp;Table1[[#This Row],[Code]]</f>
        <v>Radiologic Technologist: Computed Tomography-2471C3401X</v>
      </c>
      <c r="S676" s="47" t="str">
        <f ca="1">IFERROR(VLOOKUP(ROWS($S$1:S675),$P$2:$Q$918,2,FALSE),"")</f>
        <v/>
      </c>
    </row>
    <row r="677" spans="1:19" ht="29.4" x14ac:dyDescent="0.35">
      <c r="A677" s="16" t="s">
        <v>1362</v>
      </c>
      <c r="B677" s="16" t="s">
        <v>1363</v>
      </c>
      <c r="C677" s="16"/>
      <c r="D677" s="16" t="s">
        <v>160</v>
      </c>
      <c r="E677" s="18" t="s">
        <v>69</v>
      </c>
      <c r="F677" s="16" t="s">
        <v>85</v>
      </c>
      <c r="G677" s="16"/>
      <c r="H677" s="16" t="s">
        <v>192</v>
      </c>
      <c r="I677" s="16" t="s">
        <v>682</v>
      </c>
      <c r="J677" s="16"/>
      <c r="K677" s="16"/>
      <c r="L677" s="16"/>
      <c r="M677" s="16" t="s">
        <v>682</v>
      </c>
      <c r="N677" s="34"/>
      <c r="P677" s="44">
        <f ca="1">IF(ISNUMBER(SEARCH(INDIRECT(CELL("address")),Q677)),MAX($P$1:P676)+1,0)</f>
        <v>0</v>
      </c>
      <c r="Q677" s="46" t="str">
        <f>Table1[[#This Row],[Portico_Specialty]]&amp;"-"&amp;Table1[[#This Row],[Code]]</f>
        <v>Radiologic Technologist: Magnetic Resonance Imaging-2471M1202X</v>
      </c>
      <c r="S677" s="47" t="str">
        <f ca="1">IFERROR(VLOOKUP(ROWS($S$1:S676),$P$2:$Q$918,2,FALSE),"")</f>
        <v/>
      </c>
    </row>
    <row r="678" spans="1:19" x14ac:dyDescent="0.35">
      <c r="A678" s="16" t="s">
        <v>1364</v>
      </c>
      <c r="B678" s="16" t="s">
        <v>1365</v>
      </c>
      <c r="C678" s="16"/>
      <c r="D678" s="16" t="s">
        <v>160</v>
      </c>
      <c r="E678" s="18" t="s">
        <v>69</v>
      </c>
      <c r="F678" s="16" t="s">
        <v>85</v>
      </c>
      <c r="G678" s="16"/>
      <c r="H678" s="16" t="s">
        <v>192</v>
      </c>
      <c r="I678" s="16" t="s">
        <v>682</v>
      </c>
      <c r="J678" s="16"/>
      <c r="K678" s="16"/>
      <c r="L678" s="16"/>
      <c r="M678" s="16" t="s">
        <v>682</v>
      </c>
      <c r="N678" s="34"/>
      <c r="P678" s="44">
        <f ca="1">IF(ISNUMBER(SEARCH(INDIRECT(CELL("address")),Q678)),MAX($P$1:P677)+1,0)</f>
        <v>0</v>
      </c>
      <c r="Q678" s="46" t="str">
        <f>Table1[[#This Row],[Portico_Specialty]]&amp;"-"&amp;Table1[[#This Row],[Code]]</f>
        <v>Radiologic Technologist: Mammography-2471M2300X</v>
      </c>
      <c r="S678" s="47" t="str">
        <f ca="1">IFERROR(VLOOKUP(ROWS($S$1:S677),$P$2:$Q$918,2,FALSE),"")</f>
        <v/>
      </c>
    </row>
    <row r="679" spans="1:19" ht="29.4" x14ac:dyDescent="0.35">
      <c r="A679" s="16" t="s">
        <v>1366</v>
      </c>
      <c r="B679" s="16" t="s">
        <v>1367</v>
      </c>
      <c r="C679" s="16"/>
      <c r="D679" s="16" t="s">
        <v>160</v>
      </c>
      <c r="E679" s="18" t="s">
        <v>69</v>
      </c>
      <c r="F679" s="16" t="s">
        <v>85</v>
      </c>
      <c r="G679" s="16"/>
      <c r="H679" s="16" t="s">
        <v>192</v>
      </c>
      <c r="I679" s="16" t="s">
        <v>682</v>
      </c>
      <c r="J679" s="16"/>
      <c r="K679" s="16"/>
      <c r="L679" s="16"/>
      <c r="M679" s="16" t="s">
        <v>682</v>
      </c>
      <c r="N679" s="34"/>
      <c r="P679" s="44">
        <f ca="1">IF(ISNUMBER(SEARCH(INDIRECT(CELL("address")),Q679)),MAX($P$1:P678)+1,0)</f>
        <v>0</v>
      </c>
      <c r="Q679" s="46" t="str">
        <f>Table1[[#This Row],[Portico_Specialty]]&amp;"-"&amp;Table1[[#This Row],[Code]]</f>
        <v>Radiologic Technologist: Nuclear Medicine Technology-2471N0900X</v>
      </c>
      <c r="S679" s="47" t="str">
        <f ca="1">IFERROR(VLOOKUP(ROWS($S$1:S678),$P$2:$Q$918,2,FALSE),"")</f>
        <v/>
      </c>
    </row>
    <row r="680" spans="1:19" x14ac:dyDescent="0.35">
      <c r="A680" s="16" t="s">
        <v>1368</v>
      </c>
      <c r="B680" s="16" t="s">
        <v>1369</v>
      </c>
      <c r="C680" s="16"/>
      <c r="D680" s="16" t="s">
        <v>160</v>
      </c>
      <c r="E680" s="18" t="s">
        <v>69</v>
      </c>
      <c r="F680" s="16" t="s">
        <v>85</v>
      </c>
      <c r="G680" s="16"/>
      <c r="H680" s="16" t="s">
        <v>192</v>
      </c>
      <c r="I680" s="16" t="s">
        <v>682</v>
      </c>
      <c r="J680" s="16"/>
      <c r="K680" s="16"/>
      <c r="L680" s="16"/>
      <c r="M680" s="16" t="s">
        <v>682</v>
      </c>
      <c r="N680" s="34"/>
      <c r="P680" s="44">
        <f ca="1">IF(ISNUMBER(SEARCH(INDIRECT(CELL("address")),Q680)),MAX($P$1:P679)+1,0)</f>
        <v>0</v>
      </c>
      <c r="Q680" s="46" t="str">
        <f>Table1[[#This Row],[Portico_Specialty]]&amp;"-"&amp;Table1[[#This Row],[Code]]</f>
        <v>Radiologic Technologist: Quality Management-2471Q0001X</v>
      </c>
      <c r="S680" s="47" t="str">
        <f ca="1">IFERROR(VLOOKUP(ROWS($S$1:S679),$P$2:$Q$918,2,FALSE),"")</f>
        <v/>
      </c>
    </row>
    <row r="681" spans="1:19" x14ac:dyDescent="0.35">
      <c r="A681" s="16" t="s">
        <v>1370</v>
      </c>
      <c r="B681" s="16" t="s">
        <v>1371</v>
      </c>
      <c r="C681" s="16"/>
      <c r="D681" s="16" t="s">
        <v>160</v>
      </c>
      <c r="E681" s="18" t="s">
        <v>69</v>
      </c>
      <c r="F681" s="16" t="s">
        <v>85</v>
      </c>
      <c r="G681" s="16"/>
      <c r="H681" s="16" t="s">
        <v>192</v>
      </c>
      <c r="I681" s="16" t="s">
        <v>682</v>
      </c>
      <c r="J681" s="16"/>
      <c r="K681" s="16"/>
      <c r="L681" s="16"/>
      <c r="M681" s="16" t="s">
        <v>682</v>
      </c>
      <c r="N681" s="34"/>
      <c r="P681" s="44">
        <f ca="1">IF(ISNUMBER(SEARCH(INDIRECT(CELL("address")),Q681)),MAX($P$1:P680)+1,0)</f>
        <v>0</v>
      </c>
      <c r="Q681" s="46" t="str">
        <f>Table1[[#This Row],[Portico_Specialty]]&amp;"-"&amp;Table1[[#This Row],[Code]]</f>
        <v>Radiologic Technologist: Radiation Therapy-2471R0002X</v>
      </c>
      <c r="S681" s="47" t="str">
        <f ca="1">IFERROR(VLOOKUP(ROWS($S$1:S680),$P$2:$Q$918,2,FALSE),"")</f>
        <v/>
      </c>
    </row>
    <row r="682" spans="1:19" x14ac:dyDescent="0.35">
      <c r="A682" s="16" t="s">
        <v>1360</v>
      </c>
      <c r="B682" s="16" t="s">
        <v>1361</v>
      </c>
      <c r="C682" s="16"/>
      <c r="D682" s="16" t="s">
        <v>160</v>
      </c>
      <c r="E682" s="18" t="s">
        <v>69</v>
      </c>
      <c r="F682" s="16" t="s">
        <v>85</v>
      </c>
      <c r="G682" s="16"/>
      <c r="H682" s="16" t="s">
        <v>192</v>
      </c>
      <c r="I682" s="16" t="s">
        <v>682</v>
      </c>
      <c r="J682" s="16" t="s">
        <v>270</v>
      </c>
      <c r="K682" s="16"/>
      <c r="L682" s="16"/>
      <c r="M682" s="16" t="s">
        <v>682</v>
      </c>
      <c r="N682" s="34"/>
      <c r="P682" s="44">
        <f ca="1">IF(ISNUMBER(SEARCH(INDIRECT(CELL("address")),Q682)),MAX($P$1:P681)+1,0)</f>
        <v>0</v>
      </c>
      <c r="Q682" s="46" t="str">
        <f>Table1[[#This Row],[Portico_Specialty]]&amp;"-"&amp;Table1[[#This Row],[Code]]</f>
        <v>Radiologic Technologist: Radiography-2471C3402X</v>
      </c>
      <c r="S682" s="47" t="str">
        <f ca="1">IFERROR(VLOOKUP(ROWS($S$1:S681),$P$2:$Q$918,2,FALSE),"")</f>
        <v/>
      </c>
    </row>
    <row r="683" spans="1:19" x14ac:dyDescent="0.35">
      <c r="A683" s="16" t="s">
        <v>1372</v>
      </c>
      <c r="B683" s="16" t="s">
        <v>1373</v>
      </c>
      <c r="C683" s="16"/>
      <c r="D683" s="16" t="s">
        <v>160</v>
      </c>
      <c r="E683" s="18" t="s">
        <v>69</v>
      </c>
      <c r="F683" s="16" t="s">
        <v>1374</v>
      </c>
      <c r="G683" s="16"/>
      <c r="H683" s="16" t="s">
        <v>1374</v>
      </c>
      <c r="I683" s="16" t="s">
        <v>682</v>
      </c>
      <c r="J683" s="16"/>
      <c r="K683" s="16" t="s">
        <v>1374</v>
      </c>
      <c r="L683" s="16"/>
      <c r="M683" s="16" t="s">
        <v>682</v>
      </c>
      <c r="N683" s="34"/>
      <c r="P683" s="44">
        <f ca="1">IF(ISNUMBER(SEARCH(INDIRECT(CELL("address")),Q683)),MAX($P$1:P682)+1,0)</f>
        <v>0</v>
      </c>
      <c r="Q683" s="46" t="str">
        <f>Table1[[#This Row],[Portico_Specialty]]&amp;"-"&amp;Table1[[#This Row],[Code]]</f>
        <v>Radiologic Technologist: Sonography-2471S1302X</v>
      </c>
      <c r="S683" s="47" t="str">
        <f ca="1">IFERROR(VLOOKUP(ROWS($S$1:S682),$P$2:$Q$918,2,FALSE),"")</f>
        <v/>
      </c>
    </row>
    <row r="684" spans="1:19" x14ac:dyDescent="0.35">
      <c r="A684" s="16" t="s">
        <v>1375</v>
      </c>
      <c r="B684" s="16" t="s">
        <v>1376</v>
      </c>
      <c r="C684" s="16"/>
      <c r="D684" s="16" t="s">
        <v>160</v>
      </c>
      <c r="E684" s="18" t="s">
        <v>69</v>
      </c>
      <c r="F684" s="16"/>
      <c r="G684" s="16"/>
      <c r="H684" s="16" t="s">
        <v>192</v>
      </c>
      <c r="I684" s="16" t="s">
        <v>682</v>
      </c>
      <c r="J684" s="16"/>
      <c r="K684" s="16"/>
      <c r="L684" s="16"/>
      <c r="M684" s="16" t="s">
        <v>682</v>
      </c>
      <c r="N684" s="34"/>
      <c r="P684" s="44">
        <f ca="1">IF(ISNUMBER(SEARCH(INDIRECT(CELL("address")),Q684)),MAX($P$1:P683)+1,0)</f>
        <v>0</v>
      </c>
      <c r="Q684" s="46" t="str">
        <f>Table1[[#This Row],[Portico_Specialty]]&amp;"-"&amp;Table1[[#This Row],[Code]]</f>
        <v>Radiologic Technologist: Vascular Sonography-2471V0105X</v>
      </c>
      <c r="S684" s="47" t="str">
        <f ca="1">IFERROR(VLOOKUP(ROWS($S$1:S683),$P$2:$Q$918,2,FALSE),"")</f>
        <v/>
      </c>
    </row>
    <row r="685" spans="1:19" ht="29.4" x14ac:dyDescent="0.35">
      <c r="A685" s="16" t="s">
        <v>1377</v>
      </c>
      <c r="B685" s="16" t="s">
        <v>1378</v>
      </c>
      <c r="C685" s="16"/>
      <c r="D685" s="16" t="s">
        <v>160</v>
      </c>
      <c r="E685" s="18" t="s">
        <v>69</v>
      </c>
      <c r="F685" s="16" t="s">
        <v>1374</v>
      </c>
      <c r="G685" s="16"/>
      <c r="H685" s="16" t="s">
        <v>994</v>
      </c>
      <c r="I685" s="16" t="s">
        <v>682</v>
      </c>
      <c r="J685" s="16"/>
      <c r="K685" s="16" t="s">
        <v>994</v>
      </c>
      <c r="L685" s="16"/>
      <c r="M685" s="16" t="s">
        <v>682</v>
      </c>
      <c r="N685" s="34"/>
      <c r="P685" s="44">
        <f ca="1">IF(ISNUMBER(SEARCH(INDIRECT(CELL("address")),Q685)),MAX($P$1:P684)+1,0)</f>
        <v>0</v>
      </c>
      <c r="Q685" s="46" t="str">
        <f>Table1[[#This Row],[Portico_Specialty]]&amp;"-"&amp;Table1[[#This Row],[Code]]</f>
        <v>Radiologic Technologist: Vascular-Interventional Technology-2471V0106X</v>
      </c>
      <c r="S685" s="47" t="str">
        <f ca="1">IFERROR(VLOOKUP(ROWS($S$1:S684),$P$2:$Q$918,2,FALSE),"")</f>
        <v/>
      </c>
    </row>
    <row r="686" spans="1:19" x14ac:dyDescent="0.35">
      <c r="A686" s="16" t="s">
        <v>1262</v>
      </c>
      <c r="B686" s="16" t="s">
        <v>1263</v>
      </c>
      <c r="C686" s="16"/>
      <c r="D686" s="16" t="s">
        <v>160</v>
      </c>
      <c r="E686" s="18" t="s">
        <v>69</v>
      </c>
      <c r="F686" s="16"/>
      <c r="G686" s="16"/>
      <c r="H686" s="16" t="s">
        <v>192</v>
      </c>
      <c r="I686" s="16" t="s">
        <v>682</v>
      </c>
      <c r="J686" s="16"/>
      <c r="K686" s="16"/>
      <c r="L686" s="16"/>
      <c r="M686" s="16" t="s">
        <v>682</v>
      </c>
      <c r="N686" s="34"/>
      <c r="P686" s="44">
        <f ca="1">IF(ISNUMBER(SEARCH(INDIRECT(CELL("address")),Q686)),MAX($P$1:P685)+1,0)</f>
        <v>0</v>
      </c>
      <c r="Q686" s="46" t="str">
        <f>Table1[[#This Row],[Portico_Specialty]]&amp;"-"&amp;Table1[[#This Row],[Code]]</f>
        <v>Radiology Practitioner Assistant-243U00000X</v>
      </c>
      <c r="S686" s="47" t="str">
        <f ca="1">IFERROR(VLOOKUP(ROWS($S$1:S685),$P$2:$Q$918,2,FALSE),"")</f>
        <v/>
      </c>
    </row>
    <row r="687" spans="1:19" x14ac:dyDescent="0.35">
      <c r="A687" s="16" t="s">
        <v>973</v>
      </c>
      <c r="B687" s="16" t="s">
        <v>974</v>
      </c>
      <c r="C687" s="16"/>
      <c r="D687" s="16" t="s">
        <v>160</v>
      </c>
      <c r="E687" s="18" t="s">
        <v>69</v>
      </c>
      <c r="F687" s="16" t="s">
        <v>682</v>
      </c>
      <c r="G687" s="16"/>
      <c r="H687" s="16" t="s">
        <v>682</v>
      </c>
      <c r="I687" s="16" t="s">
        <v>682</v>
      </c>
      <c r="J687" s="16" t="s">
        <v>682</v>
      </c>
      <c r="K687" s="16" t="s">
        <v>682</v>
      </c>
      <c r="L687" s="16" t="s">
        <v>682</v>
      </c>
      <c r="M687" s="16" t="s">
        <v>682</v>
      </c>
      <c r="N687" s="34"/>
      <c r="P687" s="44">
        <f ca="1">IF(ISNUMBER(SEARCH(INDIRECT(CELL("address")),Q687)),MAX($P$1:P686)+1,0)</f>
        <v>0</v>
      </c>
      <c r="Q687" s="46" t="str">
        <f>Table1[[#This Row],[Portico_Specialty]]&amp;"-"&amp;Table1[[#This Row],[Code]]</f>
        <v>Radiology: Body Imaging-2085B0100X</v>
      </c>
      <c r="S687" s="47" t="str">
        <f ca="1">IFERROR(VLOOKUP(ROWS($S$1:S686),$P$2:$Q$918,2,FALSE),"")</f>
        <v/>
      </c>
    </row>
    <row r="688" spans="1:19" x14ac:dyDescent="0.35">
      <c r="A688" s="16" t="s">
        <v>975</v>
      </c>
      <c r="B688" s="16" t="s">
        <v>976</v>
      </c>
      <c r="C688" s="16"/>
      <c r="D688" s="16" t="s">
        <v>160</v>
      </c>
      <c r="E688" s="18" t="s">
        <v>69</v>
      </c>
      <c r="F688" s="16" t="s">
        <v>682</v>
      </c>
      <c r="G688" s="16"/>
      <c r="H688" s="16" t="s">
        <v>682</v>
      </c>
      <c r="I688" s="16" t="s">
        <v>682</v>
      </c>
      <c r="J688" s="16" t="s">
        <v>682</v>
      </c>
      <c r="K688" s="16" t="s">
        <v>682</v>
      </c>
      <c r="L688" s="16" t="s">
        <v>682</v>
      </c>
      <c r="M688" s="16" t="s">
        <v>682</v>
      </c>
      <c r="N688" s="34"/>
      <c r="P688" s="44">
        <f ca="1">IF(ISNUMBER(SEARCH(INDIRECT(CELL("address")),Q688)),MAX($P$1:P687)+1,0)</f>
        <v>0</v>
      </c>
      <c r="Q688" s="46" t="str">
        <f>Table1[[#This Row],[Portico_Specialty]]&amp;"-"&amp;Table1[[#This Row],[Code]]</f>
        <v>Radiology: Diagnostic Neuroimaging-2085D0003X</v>
      </c>
      <c r="S688" s="47" t="str">
        <f ca="1">IFERROR(VLOOKUP(ROWS($S$1:S687),$P$2:$Q$918,2,FALSE),"")</f>
        <v/>
      </c>
    </row>
    <row r="689" spans="1:19" x14ac:dyDescent="0.35">
      <c r="A689" s="16" t="s">
        <v>988</v>
      </c>
      <c r="B689" s="16" t="s">
        <v>989</v>
      </c>
      <c r="C689" s="16"/>
      <c r="D689" s="16" t="s">
        <v>160</v>
      </c>
      <c r="E689" s="20" t="s">
        <v>101</v>
      </c>
      <c r="F689" s="16" t="s">
        <v>682</v>
      </c>
      <c r="G689" s="16"/>
      <c r="H689" s="16" t="s">
        <v>682</v>
      </c>
      <c r="I689" s="16" t="s">
        <v>682</v>
      </c>
      <c r="J689" s="16" t="s">
        <v>682</v>
      </c>
      <c r="K689" s="16" t="s">
        <v>682</v>
      </c>
      <c r="L689" s="16" t="s">
        <v>682</v>
      </c>
      <c r="M689" s="16" t="s">
        <v>682</v>
      </c>
      <c r="N689" s="34"/>
      <c r="P689" s="44">
        <f ca="1">IF(ISNUMBER(SEARCH(INDIRECT(CELL("address")),Q689)),MAX($P$1:P688)+1,0)</f>
        <v>0</v>
      </c>
      <c r="Q689" s="46" t="str">
        <f>Table1[[#This Row],[Portico_Specialty]]&amp;"-"&amp;Table1[[#This Row],[Code]]</f>
        <v>Radiology: Diagnostic Radiology-2085R0202X</v>
      </c>
      <c r="S689" s="47" t="str">
        <f ca="1">IFERROR(VLOOKUP(ROWS($S$1:S688),$P$2:$Q$918,2,FALSE),"")</f>
        <v/>
      </c>
    </row>
    <row r="690" spans="1:19" x14ac:dyDescent="0.35">
      <c r="A690" s="16" t="s">
        <v>997</v>
      </c>
      <c r="B690" s="16" t="s">
        <v>998</v>
      </c>
      <c r="C690" s="16"/>
      <c r="D690" s="16" t="s">
        <v>160</v>
      </c>
      <c r="E690" s="18" t="s">
        <v>69</v>
      </c>
      <c r="F690" s="16" t="s">
        <v>682</v>
      </c>
      <c r="G690" s="16"/>
      <c r="H690" s="16" t="s">
        <v>682</v>
      </c>
      <c r="I690" s="16" t="s">
        <v>682</v>
      </c>
      <c r="J690" s="16" t="s">
        <v>682</v>
      </c>
      <c r="K690" s="16" t="s">
        <v>682</v>
      </c>
      <c r="L690" s="16" t="s">
        <v>682</v>
      </c>
      <c r="M690" s="16" t="s">
        <v>682</v>
      </c>
      <c r="N690" s="34"/>
      <c r="P690" s="44">
        <f ca="1">IF(ISNUMBER(SEARCH(INDIRECT(CELL("address")),Q690)),MAX($P$1:P689)+1,0)</f>
        <v>0</v>
      </c>
      <c r="Q690" s="46" t="str">
        <f>Table1[[#This Row],[Portico_Specialty]]&amp;"-"&amp;Table1[[#This Row],[Code]]</f>
        <v>Radiology: Diagnostic Ultrasound-2085U0001X</v>
      </c>
      <c r="S690" s="47" t="str">
        <f ca="1">IFERROR(VLOOKUP(ROWS($S$1:S689),$P$2:$Q$918,2,FALSE),"")</f>
        <v/>
      </c>
    </row>
    <row r="691" spans="1:19" x14ac:dyDescent="0.35">
      <c r="A691" s="16" t="s">
        <v>977</v>
      </c>
      <c r="B691" s="16" t="s">
        <v>978</v>
      </c>
      <c r="C691" s="16"/>
      <c r="D691" s="16" t="s">
        <v>160</v>
      </c>
      <c r="E691" s="20" t="s">
        <v>101</v>
      </c>
      <c r="F691" s="16" t="s">
        <v>682</v>
      </c>
      <c r="G691" s="16"/>
      <c r="H691" s="16" t="s">
        <v>682</v>
      </c>
      <c r="I691" s="16" t="s">
        <v>682</v>
      </c>
      <c r="J691" s="16" t="s">
        <v>682</v>
      </c>
      <c r="K691" s="16" t="s">
        <v>682</v>
      </c>
      <c r="L691" s="16" t="s">
        <v>682</v>
      </c>
      <c r="M691" s="16" t="s">
        <v>682</v>
      </c>
      <c r="N691" s="34"/>
      <c r="P691" s="44">
        <f ca="1">IF(ISNUMBER(SEARCH(INDIRECT(CELL("address")),Q691)),MAX($P$1:P690)+1,0)</f>
        <v>0</v>
      </c>
      <c r="Q691" s="46" t="str">
        <f>Table1[[#This Row],[Portico_Specialty]]&amp;"-"&amp;Table1[[#This Row],[Code]]</f>
        <v>Radiology: Hospice and Palliative Medicine-2085H0002X</v>
      </c>
      <c r="S691" s="47" t="str">
        <f ca="1">IFERROR(VLOOKUP(ROWS($S$1:S690),$P$2:$Q$918,2,FALSE),"")</f>
        <v/>
      </c>
    </row>
    <row r="692" spans="1:19" x14ac:dyDescent="0.35">
      <c r="A692" s="16" t="s">
        <v>979</v>
      </c>
      <c r="B692" s="16" t="s">
        <v>980</v>
      </c>
      <c r="C692" s="16"/>
      <c r="D692" s="16" t="s">
        <v>160</v>
      </c>
      <c r="E692" s="18" t="s">
        <v>69</v>
      </c>
      <c r="F692" s="16" t="s">
        <v>682</v>
      </c>
      <c r="G692" s="16"/>
      <c r="H692" s="16" t="s">
        <v>682</v>
      </c>
      <c r="I692" s="16" t="s">
        <v>682</v>
      </c>
      <c r="J692" s="16" t="s">
        <v>682</v>
      </c>
      <c r="K692" s="16" t="s">
        <v>682</v>
      </c>
      <c r="L692" s="16" t="s">
        <v>682</v>
      </c>
      <c r="M692" s="16" t="s">
        <v>682</v>
      </c>
      <c r="N692" s="34"/>
      <c r="P692" s="44">
        <f ca="1">IF(ISNUMBER(SEARCH(INDIRECT(CELL("address")),Q692)),MAX($P$1:P691)+1,0)</f>
        <v>0</v>
      </c>
      <c r="Q692" s="46" t="str">
        <f>Table1[[#This Row],[Portico_Specialty]]&amp;"-"&amp;Table1[[#This Row],[Code]]</f>
        <v>Radiology: Neuroradiology-2085N0700X</v>
      </c>
      <c r="S692" s="47" t="str">
        <f ca="1">IFERROR(VLOOKUP(ROWS($S$1:S691),$P$2:$Q$918,2,FALSE),"")</f>
        <v/>
      </c>
    </row>
    <row r="693" spans="1:19" x14ac:dyDescent="0.35">
      <c r="A693" s="16" t="s">
        <v>981</v>
      </c>
      <c r="B693" s="16" t="s">
        <v>982</v>
      </c>
      <c r="C693" s="16"/>
      <c r="D693" s="16" t="s">
        <v>160</v>
      </c>
      <c r="E693" s="18" t="s">
        <v>69</v>
      </c>
      <c r="F693" s="16" t="s">
        <v>682</v>
      </c>
      <c r="G693" s="16"/>
      <c r="H693" s="16" t="s">
        <v>682</v>
      </c>
      <c r="I693" s="16" t="s">
        <v>682</v>
      </c>
      <c r="J693" s="16" t="s">
        <v>682</v>
      </c>
      <c r="K693" s="16" t="s">
        <v>682</v>
      </c>
      <c r="L693" s="16" t="s">
        <v>682</v>
      </c>
      <c r="M693" s="16" t="s">
        <v>682</v>
      </c>
      <c r="N693" s="34"/>
      <c r="P693" s="44">
        <f ca="1">IF(ISNUMBER(SEARCH(INDIRECT(CELL("address")),Q693)),MAX($P$1:P692)+1,0)</f>
        <v>0</v>
      </c>
      <c r="Q693" s="46" t="str">
        <f>Table1[[#This Row],[Portico_Specialty]]&amp;"-"&amp;Table1[[#This Row],[Code]]</f>
        <v>Radiology: Nuclear Radiology-2085N0904X</v>
      </c>
      <c r="S693" s="47" t="str">
        <f ca="1">IFERROR(VLOOKUP(ROWS($S$1:S692),$P$2:$Q$918,2,FALSE),"")</f>
        <v/>
      </c>
    </row>
    <row r="694" spans="1:19" x14ac:dyDescent="0.35">
      <c r="A694" s="16" t="s">
        <v>983</v>
      </c>
      <c r="B694" s="16" t="s">
        <v>984</v>
      </c>
      <c r="C694" s="16"/>
      <c r="D694" s="16" t="s">
        <v>160</v>
      </c>
      <c r="E694" s="18" t="s">
        <v>69</v>
      </c>
      <c r="F694" s="16" t="s">
        <v>682</v>
      </c>
      <c r="G694" s="16"/>
      <c r="H694" s="16" t="s">
        <v>682</v>
      </c>
      <c r="I694" s="16" t="s">
        <v>682</v>
      </c>
      <c r="J694" s="16" t="s">
        <v>682</v>
      </c>
      <c r="K694" s="16" t="s">
        <v>682</v>
      </c>
      <c r="L694" s="16" t="s">
        <v>682</v>
      </c>
      <c r="M694" s="16" t="s">
        <v>682</v>
      </c>
      <c r="N694" s="34"/>
      <c r="P694" s="44">
        <f ca="1">IF(ISNUMBER(SEARCH(INDIRECT(CELL("address")),Q694)),MAX($P$1:P693)+1,0)</f>
        <v>0</v>
      </c>
      <c r="Q694" s="46" t="str">
        <f>Table1[[#This Row],[Portico_Specialty]]&amp;"-"&amp;Table1[[#This Row],[Code]]</f>
        <v>Radiology: Pediatric Radiology-2085P0229X</v>
      </c>
      <c r="S694" s="47" t="str">
        <f ca="1">IFERROR(VLOOKUP(ROWS($S$1:S693),$P$2:$Q$918,2,FALSE),"")</f>
        <v/>
      </c>
    </row>
    <row r="695" spans="1:19" x14ac:dyDescent="0.35">
      <c r="A695" s="16" t="s">
        <v>985</v>
      </c>
      <c r="B695" s="16" t="s">
        <v>986</v>
      </c>
      <c r="C695" s="16"/>
      <c r="D695" s="16" t="s">
        <v>160</v>
      </c>
      <c r="E695" s="20" t="s">
        <v>101</v>
      </c>
      <c r="F695" s="16" t="s">
        <v>987</v>
      </c>
      <c r="G695" s="16"/>
      <c r="H695" s="16" t="s">
        <v>987</v>
      </c>
      <c r="I695" s="16" t="s">
        <v>987</v>
      </c>
      <c r="J695" s="16" t="s">
        <v>987</v>
      </c>
      <c r="K695" s="16" t="s">
        <v>987</v>
      </c>
      <c r="L695" s="16" t="s">
        <v>987</v>
      </c>
      <c r="M695" s="16" t="s">
        <v>987</v>
      </c>
      <c r="N695" s="34"/>
      <c r="P695" s="44">
        <f ca="1">IF(ISNUMBER(SEARCH(INDIRECT(CELL("address")),Q695)),MAX($P$1:P694)+1,0)</f>
        <v>0</v>
      </c>
      <c r="Q695" s="46" t="str">
        <f>Table1[[#This Row],[Portico_Specialty]]&amp;"-"&amp;Table1[[#This Row],[Code]]</f>
        <v>Radiology: Radiation Oncology-2085R0001X</v>
      </c>
      <c r="S695" s="47" t="str">
        <f ca="1">IFERROR(VLOOKUP(ROWS($S$1:S694),$P$2:$Q$918,2,FALSE),"")</f>
        <v/>
      </c>
    </row>
    <row r="696" spans="1:19" x14ac:dyDescent="0.35">
      <c r="A696" s="16" t="s">
        <v>995</v>
      </c>
      <c r="B696" s="16" t="s">
        <v>996</v>
      </c>
      <c r="C696" s="16"/>
      <c r="D696" s="16" t="s">
        <v>160</v>
      </c>
      <c r="E696" s="18" t="s">
        <v>69</v>
      </c>
      <c r="F696" s="16" t="s">
        <v>682</v>
      </c>
      <c r="G696" s="16"/>
      <c r="H696" s="16" t="s">
        <v>682</v>
      </c>
      <c r="I696" s="16" t="s">
        <v>682</v>
      </c>
      <c r="J696" s="16" t="s">
        <v>682</v>
      </c>
      <c r="K696" s="16" t="s">
        <v>682</v>
      </c>
      <c r="L696" s="16" t="s">
        <v>682</v>
      </c>
      <c r="M696" s="16" t="s">
        <v>682</v>
      </c>
      <c r="N696" s="34"/>
      <c r="P696" s="44">
        <f ca="1">IF(ISNUMBER(SEARCH(INDIRECT(CELL("address")),Q696)),MAX($P$1:P695)+1,0)</f>
        <v>0</v>
      </c>
      <c r="Q696" s="46" t="str">
        <f>Table1[[#This Row],[Portico_Specialty]]&amp;"-"&amp;Table1[[#This Row],[Code]]</f>
        <v>Radiology: Radiological Physics-2085R0205X</v>
      </c>
      <c r="S696" s="47" t="str">
        <f ca="1">IFERROR(VLOOKUP(ROWS($S$1:S695),$P$2:$Q$918,2,FALSE),"")</f>
        <v/>
      </c>
    </row>
    <row r="697" spans="1:19" x14ac:dyDescent="0.35">
      <c r="A697" s="16" t="s">
        <v>990</v>
      </c>
      <c r="B697" s="16" t="s">
        <v>991</v>
      </c>
      <c r="C697" s="16"/>
      <c r="D697" s="16" t="s">
        <v>160</v>
      </c>
      <c r="E697" s="18" t="s">
        <v>69</v>
      </c>
      <c r="F697" s="16" t="s">
        <v>682</v>
      </c>
      <c r="G697" s="16"/>
      <c r="H697" s="16" t="s">
        <v>682</v>
      </c>
      <c r="I697" s="16" t="s">
        <v>682</v>
      </c>
      <c r="J697" s="16" t="s">
        <v>682</v>
      </c>
      <c r="K697" s="16" t="s">
        <v>682</v>
      </c>
      <c r="L697" s="16" t="s">
        <v>682</v>
      </c>
      <c r="M697" s="16" t="s">
        <v>682</v>
      </c>
      <c r="N697" s="34"/>
      <c r="P697" s="44">
        <f ca="1">IF(ISNUMBER(SEARCH(INDIRECT(CELL("address")),Q697)),MAX($P$1:P696)+1,0)</f>
        <v>0</v>
      </c>
      <c r="Q697" s="46" t="str">
        <f>Table1[[#This Row],[Portico_Specialty]]&amp;"-"&amp;Table1[[#This Row],[Code]]</f>
        <v>Radiology: Therapeutic Radiology-2085R0203X</v>
      </c>
      <c r="S697" s="47" t="str">
        <f ca="1">IFERROR(VLOOKUP(ROWS($S$1:S696),$P$2:$Q$918,2,FALSE),"")</f>
        <v/>
      </c>
    </row>
    <row r="698" spans="1:19" x14ac:dyDescent="0.35">
      <c r="A698" s="16" t="s">
        <v>992</v>
      </c>
      <c r="B698" s="16" t="s">
        <v>993</v>
      </c>
      <c r="C698" s="16"/>
      <c r="D698" s="16" t="s">
        <v>160</v>
      </c>
      <c r="E698" s="20" t="s">
        <v>101</v>
      </c>
      <c r="F698" s="16" t="s">
        <v>994</v>
      </c>
      <c r="G698" s="16"/>
      <c r="H698" s="16" t="s">
        <v>994</v>
      </c>
      <c r="I698" s="16" t="s">
        <v>994</v>
      </c>
      <c r="J698" s="16" t="s">
        <v>994</v>
      </c>
      <c r="K698" s="16" t="s">
        <v>994</v>
      </c>
      <c r="L698" s="16" t="s">
        <v>994</v>
      </c>
      <c r="M698" s="16" t="s">
        <v>994</v>
      </c>
      <c r="N698" s="34"/>
      <c r="P698" s="44">
        <f ca="1">IF(ISNUMBER(SEARCH(INDIRECT(CELL("address")),Q698)),MAX($P$1:P697)+1,0)</f>
        <v>0</v>
      </c>
      <c r="Q698" s="46" t="str">
        <f>Table1[[#This Row],[Portico_Specialty]]&amp;"-"&amp;Table1[[#This Row],[Code]]</f>
        <v>Radiology: Vascular &amp; Interventional Radiology-2085R0204X</v>
      </c>
      <c r="S698" s="47" t="str">
        <f ca="1">IFERROR(VLOOKUP(ROWS($S$1:S697),$P$2:$Q$918,2,FALSE),"")</f>
        <v/>
      </c>
    </row>
    <row r="699" spans="1:19" x14ac:dyDescent="0.35">
      <c r="A699" s="16" t="s">
        <v>1135</v>
      </c>
      <c r="B699" s="16" t="s">
        <v>1136</v>
      </c>
      <c r="C699" s="16"/>
      <c r="D699" s="16" t="s">
        <v>160</v>
      </c>
      <c r="E699" s="18" t="s">
        <v>69</v>
      </c>
      <c r="F699" s="16" t="s">
        <v>1066</v>
      </c>
      <c r="G699" s="16"/>
      <c r="H699" s="16" t="s">
        <v>192</v>
      </c>
      <c r="I699" s="16" t="s">
        <v>1066</v>
      </c>
      <c r="J699" s="16" t="s">
        <v>1066</v>
      </c>
      <c r="K699" s="16"/>
      <c r="L699" s="16"/>
      <c r="M699" s="16" t="s">
        <v>1066</v>
      </c>
      <c r="N699" s="34"/>
      <c r="P699" s="44">
        <f ca="1">IF(ISNUMBER(SEARCH(INDIRECT(CELL("address")),Q699)),MAX($P$1:P698)+1,0)</f>
        <v>0</v>
      </c>
      <c r="Q699" s="46" t="str">
        <f>Table1[[#This Row],[Portico_Specialty]]&amp;"-"&amp;Table1[[#This Row],[Code]]</f>
        <v>Recreation Therapist-225800000X</v>
      </c>
      <c r="S699" s="47" t="str">
        <f ca="1">IFERROR(VLOOKUP(ROWS($S$1:S698),$P$2:$Q$918,2,FALSE),"")</f>
        <v/>
      </c>
    </row>
    <row r="700" spans="1:19" x14ac:dyDescent="0.35">
      <c r="A700" s="16" t="s">
        <v>1175</v>
      </c>
      <c r="B700" s="16" t="s">
        <v>1176</v>
      </c>
      <c r="C700" s="16"/>
      <c r="D700" s="16" t="s">
        <v>160</v>
      </c>
      <c r="E700" s="18" t="s">
        <v>69</v>
      </c>
      <c r="F700" s="16"/>
      <c r="G700" s="16"/>
      <c r="H700" s="16" t="s">
        <v>1066</v>
      </c>
      <c r="I700" s="16" t="s">
        <v>1066</v>
      </c>
      <c r="J700" s="16"/>
      <c r="K700" s="16"/>
      <c r="L700" s="16"/>
      <c r="M700" s="16" t="s">
        <v>1066</v>
      </c>
      <c r="N700" s="34"/>
      <c r="P700" s="44">
        <f ca="1">IF(ISNUMBER(SEARCH(INDIRECT(CELL("address")),Q700)),MAX($P$1:P699)+1,0)</f>
        <v>0</v>
      </c>
      <c r="Q700" s="46" t="str">
        <f>Table1[[#This Row],[Portico_Specialty]]&amp;"-"&amp;Table1[[#This Row],[Code]]</f>
        <v>Recreational Therapist Assistant-226000000X</v>
      </c>
      <c r="S700" s="47" t="str">
        <f ca="1">IFERROR(VLOOKUP(ROWS($S$1:S699),$P$2:$Q$918,2,FALSE),"")</f>
        <v/>
      </c>
    </row>
    <row r="701" spans="1:19" x14ac:dyDescent="0.35">
      <c r="A701" s="16" t="s">
        <v>459</v>
      </c>
      <c r="B701" s="16" t="s">
        <v>460</v>
      </c>
      <c r="C701" s="16"/>
      <c r="D701" s="16" t="s">
        <v>160</v>
      </c>
      <c r="E701" s="18" t="s">
        <v>69</v>
      </c>
      <c r="F701" s="16" t="s">
        <v>85</v>
      </c>
      <c r="G701" s="16"/>
      <c r="H701" s="16" t="s">
        <v>192</v>
      </c>
      <c r="I701" s="16" t="s">
        <v>192</v>
      </c>
      <c r="J701" s="16"/>
      <c r="K701" s="16"/>
      <c r="L701" s="16"/>
      <c r="M701" s="16" t="s">
        <v>192</v>
      </c>
      <c r="N701" s="34"/>
      <c r="P701" s="44">
        <f ca="1">IF(ISNUMBER(SEARCH(INDIRECT(CELL("address")),Q701)),MAX($P$1:P700)+1,0)</f>
        <v>0</v>
      </c>
      <c r="Q701" s="46" t="str">
        <f>Table1[[#This Row],[Portico_Specialty]]&amp;"-"&amp;Table1[[#This Row],[Code]]</f>
        <v>Reflexologist-173C00000X</v>
      </c>
      <c r="S701" s="47" t="str">
        <f ca="1">IFERROR(VLOOKUP(ROWS($S$1:S700),$P$2:$Q$918,2,FALSE),"")</f>
        <v/>
      </c>
    </row>
    <row r="702" spans="1:19" x14ac:dyDescent="0.35">
      <c r="A702" s="16" t="s">
        <v>290</v>
      </c>
      <c r="B702" s="16" t="s">
        <v>291</v>
      </c>
      <c r="C702" s="16"/>
      <c r="D702" s="20" t="s">
        <v>292</v>
      </c>
      <c r="E702" s="18" t="s">
        <v>69</v>
      </c>
      <c r="F702" s="16" t="s">
        <v>293</v>
      </c>
      <c r="G702" s="16"/>
      <c r="H702" s="16" t="s">
        <v>293</v>
      </c>
      <c r="I702" s="16" t="s">
        <v>294</v>
      </c>
      <c r="J702" s="16" t="s">
        <v>293</v>
      </c>
      <c r="K702" s="16" t="s">
        <v>293</v>
      </c>
      <c r="L702" s="16" t="s">
        <v>293</v>
      </c>
      <c r="M702" s="16" t="s">
        <v>294</v>
      </c>
      <c r="N702" s="34"/>
      <c r="P702" s="44">
        <f ca="1">IF(ISNUMBER(SEARCH(INDIRECT(CELL("address")),Q702)),MAX($P$1:P701)+1,0)</f>
        <v>0</v>
      </c>
      <c r="Q702" s="46" t="str">
        <f>Table1[[#This Row],[Portico_Specialty]]&amp;"-"&amp;Table1[[#This Row],[Code]]</f>
        <v>Registered Nurse-163W00000X</v>
      </c>
      <c r="S702" s="47" t="str">
        <f ca="1">IFERROR(VLOOKUP(ROWS($S$1:S701),$P$2:$Q$918,2,FALSE),"")</f>
        <v/>
      </c>
    </row>
    <row r="703" spans="1:19" x14ac:dyDescent="0.35">
      <c r="A703" s="16" t="s">
        <v>1938</v>
      </c>
      <c r="B703" s="16" t="s">
        <v>2021</v>
      </c>
      <c r="C703" s="16"/>
      <c r="D703" s="16" t="s">
        <v>160</v>
      </c>
      <c r="E703" s="18" t="s">
        <v>69</v>
      </c>
      <c r="F703" s="16"/>
      <c r="G703" s="16"/>
      <c r="H703" s="16"/>
      <c r="I703" s="16" t="s">
        <v>2022</v>
      </c>
      <c r="J703" s="16"/>
      <c r="K703" s="16"/>
      <c r="L703" s="16"/>
      <c r="M703" s="16"/>
      <c r="N703" s="34"/>
      <c r="P703" s="44">
        <f ca="1">IF(ISNUMBER(SEARCH(INDIRECT(CELL("address")),Q703)),MAX($P$1:P702)+1,0)</f>
        <v>0</v>
      </c>
      <c r="Q703" s="46" t="str">
        <f>Table1[[#This Row],[Portico_Specialty]]&amp;"-"&amp;Table1[[#This Row],[Code]]</f>
        <v>Registered Nurse Dual 399-AltSpec1</v>
      </c>
      <c r="S703" s="47" t="str">
        <f ca="1">IFERROR(VLOOKUP(ROWS($S$1:S702),$P$2:$Q$918,2,FALSE),"")</f>
        <v/>
      </c>
    </row>
    <row r="704" spans="1:19" x14ac:dyDescent="0.35">
      <c r="A704" s="16" t="s">
        <v>1938</v>
      </c>
      <c r="B704" s="16" t="s">
        <v>1959</v>
      </c>
      <c r="C704" s="16"/>
      <c r="D704" s="16" t="s">
        <v>160</v>
      </c>
      <c r="E704" s="18" t="s">
        <v>69</v>
      </c>
      <c r="F704" s="16"/>
      <c r="G704" s="16"/>
      <c r="H704" s="16"/>
      <c r="I704" s="16" t="s">
        <v>1960</v>
      </c>
      <c r="J704" s="16"/>
      <c r="K704" s="16"/>
      <c r="L704" s="16"/>
      <c r="M704" s="16"/>
      <c r="N704" s="34"/>
      <c r="P704" s="44">
        <f ca="1">IF(ISNUMBER(SEARCH(INDIRECT(CELL("address")),Q704)),MAX($P$1:P703)+1,0)</f>
        <v>0</v>
      </c>
      <c r="Q704" s="46" t="str">
        <f>Table1[[#This Row],[Portico_Specialty]]&amp;"-"&amp;Table1[[#This Row],[Code]]</f>
        <v>Registered Nurse Dual 699-AltSpec1</v>
      </c>
      <c r="S704" s="47" t="str">
        <f ca="1">IFERROR(VLOOKUP(ROWS($S$1:S703),$P$2:$Q$918,2,FALSE),"")</f>
        <v/>
      </c>
    </row>
    <row r="705" spans="1:19" ht="29.4" x14ac:dyDescent="0.35">
      <c r="A705" s="16" t="s">
        <v>295</v>
      </c>
      <c r="B705" s="16" t="s">
        <v>296</v>
      </c>
      <c r="C705" s="16"/>
      <c r="D705" s="16" t="s">
        <v>68</v>
      </c>
      <c r="E705" s="18" t="s">
        <v>69</v>
      </c>
      <c r="F705" s="16" t="s">
        <v>293</v>
      </c>
      <c r="G705" s="16"/>
      <c r="H705" s="16" t="s">
        <v>293</v>
      </c>
      <c r="I705" s="16" t="s">
        <v>294</v>
      </c>
      <c r="J705" s="16" t="s">
        <v>293</v>
      </c>
      <c r="K705" s="16" t="s">
        <v>293</v>
      </c>
      <c r="L705" s="16" t="s">
        <v>293</v>
      </c>
      <c r="M705" s="16" t="s">
        <v>294</v>
      </c>
      <c r="N705" s="34"/>
      <c r="P705" s="44">
        <f ca="1">IF(ISNUMBER(SEARCH(INDIRECT(CELL("address")),Q705)),MAX($P$1:P704)+1,0)</f>
        <v>0</v>
      </c>
      <c r="Q705" s="46" t="str">
        <f>Table1[[#This Row],[Portico_Specialty]]&amp;"-"&amp;Table1[[#This Row],[Code]]</f>
        <v>Registered Nurse: Addiction (Substance Use Disorder)-163WA0400X</v>
      </c>
      <c r="S705" s="47" t="str">
        <f ca="1">IFERROR(VLOOKUP(ROWS($S$1:S704),$P$2:$Q$918,2,FALSE),"")</f>
        <v/>
      </c>
    </row>
    <row r="706" spans="1:19" x14ac:dyDescent="0.35">
      <c r="A706" s="16" t="s">
        <v>297</v>
      </c>
      <c r="B706" s="16" t="s">
        <v>298</v>
      </c>
      <c r="C706" s="16"/>
      <c r="D706" s="16" t="s">
        <v>160</v>
      </c>
      <c r="E706" s="18" t="s">
        <v>69</v>
      </c>
      <c r="F706" s="16" t="s">
        <v>293</v>
      </c>
      <c r="G706" s="16"/>
      <c r="H706" s="16" t="s">
        <v>293</v>
      </c>
      <c r="I706" s="16" t="s">
        <v>294</v>
      </c>
      <c r="J706" s="16" t="s">
        <v>293</v>
      </c>
      <c r="K706" s="16" t="s">
        <v>293</v>
      </c>
      <c r="L706" s="16" t="s">
        <v>293</v>
      </c>
      <c r="M706" s="16" t="s">
        <v>294</v>
      </c>
      <c r="N706" s="34"/>
      <c r="P706" s="44">
        <f ca="1">IF(ISNUMBER(SEARCH(INDIRECT(CELL("address")),Q706)),MAX($P$1:P705)+1,0)</f>
        <v>0</v>
      </c>
      <c r="Q706" s="46" t="str">
        <f>Table1[[#This Row],[Portico_Specialty]]&amp;"-"&amp;Table1[[#This Row],[Code]]</f>
        <v>Registered Nurse: Administrator-163WA2000X</v>
      </c>
      <c r="S706" s="47" t="str">
        <f ca="1">IFERROR(VLOOKUP(ROWS($S$1:S705),$P$2:$Q$918,2,FALSE),"")</f>
        <v/>
      </c>
    </row>
    <row r="707" spans="1:19" x14ac:dyDescent="0.35">
      <c r="A707" s="16" t="s">
        <v>371</v>
      </c>
      <c r="B707" s="16" t="s">
        <v>372</v>
      </c>
      <c r="C707" s="16"/>
      <c r="D707" s="16" t="s">
        <v>160</v>
      </c>
      <c r="E707" s="18" t="s">
        <v>69</v>
      </c>
      <c r="F707" s="16" t="s">
        <v>293</v>
      </c>
      <c r="G707" s="16"/>
      <c r="H707" s="16" t="s">
        <v>293</v>
      </c>
      <c r="I707" s="16" t="s">
        <v>294</v>
      </c>
      <c r="J707" s="16" t="s">
        <v>293</v>
      </c>
      <c r="K707" s="16" t="s">
        <v>293</v>
      </c>
      <c r="L707" s="16" t="s">
        <v>293</v>
      </c>
      <c r="M707" s="16" t="s">
        <v>294</v>
      </c>
      <c r="N707" s="34"/>
      <c r="P707" s="44">
        <f ca="1">IF(ISNUMBER(SEARCH(INDIRECT(CELL("address")),Q707)),MAX($P$1:P706)+1,0)</f>
        <v>0</v>
      </c>
      <c r="Q707" s="46" t="str">
        <f>Table1[[#This Row],[Portico_Specialty]]&amp;"-"&amp;Table1[[#This Row],[Code]]</f>
        <v>Registered Nurse: Ambulatory Care-163WP2201X</v>
      </c>
      <c r="S707" s="47" t="str">
        <f ca="1">IFERROR(VLOOKUP(ROWS($S$1:S706),$P$2:$Q$918,2,FALSE),"")</f>
        <v/>
      </c>
    </row>
    <row r="708" spans="1:19" x14ac:dyDescent="0.35">
      <c r="A708" s="16" t="s">
        <v>311</v>
      </c>
      <c r="B708" s="16" t="s">
        <v>312</v>
      </c>
      <c r="C708" s="16"/>
      <c r="D708" s="16" t="s">
        <v>160</v>
      </c>
      <c r="E708" s="18" t="s">
        <v>69</v>
      </c>
      <c r="F708" s="16" t="s">
        <v>293</v>
      </c>
      <c r="G708" s="16"/>
      <c r="H708" s="16" t="s">
        <v>293</v>
      </c>
      <c r="I708" s="16" t="s">
        <v>294</v>
      </c>
      <c r="J708" s="16" t="s">
        <v>293</v>
      </c>
      <c r="K708" s="16" t="s">
        <v>293</v>
      </c>
      <c r="L708" s="16"/>
      <c r="M708" s="16" t="s">
        <v>294</v>
      </c>
      <c r="N708" s="34"/>
      <c r="P708" s="44">
        <f ca="1">IF(ISNUMBER(SEARCH(INDIRECT(CELL("address")),Q708)),MAX($P$1:P707)+1,0)</f>
        <v>0</v>
      </c>
      <c r="Q708" s="46" t="str">
        <f>Table1[[#This Row],[Portico_Specialty]]&amp;"-"&amp;Table1[[#This Row],[Code]]</f>
        <v>Registered Nurse: Cardiac Rehabilitation-163WC3500X</v>
      </c>
      <c r="S708" s="47" t="str">
        <f ca="1">IFERROR(VLOOKUP(ROWS($S$1:S707),$P$2:$Q$918,2,FALSE),"")</f>
        <v/>
      </c>
    </row>
    <row r="709" spans="1:19" x14ac:dyDescent="0.35">
      <c r="A709" s="16" t="s">
        <v>301</v>
      </c>
      <c r="B709" s="16" t="s">
        <v>302</v>
      </c>
      <c r="C709" s="16"/>
      <c r="D709" s="16" t="s">
        <v>160</v>
      </c>
      <c r="E709" s="18" t="s">
        <v>69</v>
      </c>
      <c r="F709" s="16" t="s">
        <v>293</v>
      </c>
      <c r="G709" s="16"/>
      <c r="H709" s="16" t="s">
        <v>293</v>
      </c>
      <c r="I709" s="16" t="s">
        <v>293</v>
      </c>
      <c r="J709" s="16" t="s">
        <v>293</v>
      </c>
      <c r="K709" s="16" t="s">
        <v>293</v>
      </c>
      <c r="L709" s="16"/>
      <c r="M709" s="16" t="s">
        <v>293</v>
      </c>
      <c r="N709" s="34"/>
      <c r="P709" s="44">
        <f ca="1">IF(ISNUMBER(SEARCH(INDIRECT(CELL("address")),Q709)),MAX($P$1:P708)+1,0)</f>
        <v>0</v>
      </c>
      <c r="Q709" s="46" t="str">
        <f>Table1[[#This Row],[Portico_Specialty]]&amp;"-"&amp;Table1[[#This Row],[Code]]</f>
        <v>Registered Nurse: Case Management-163WC0400X</v>
      </c>
      <c r="S709" s="47" t="str">
        <f ca="1">IFERROR(VLOOKUP(ROWS($S$1:S708),$P$2:$Q$918,2,FALSE),"")</f>
        <v/>
      </c>
    </row>
    <row r="710" spans="1:19" x14ac:dyDescent="0.35">
      <c r="A710" s="16" t="s">
        <v>303</v>
      </c>
      <c r="B710" s="16" t="s">
        <v>304</v>
      </c>
      <c r="C710" s="16"/>
      <c r="D710" s="16" t="s">
        <v>160</v>
      </c>
      <c r="E710" s="18" t="s">
        <v>69</v>
      </c>
      <c r="F710" s="16" t="s">
        <v>293</v>
      </c>
      <c r="G710" s="16"/>
      <c r="H710" s="16" t="s">
        <v>293</v>
      </c>
      <c r="I710" s="16" t="s">
        <v>294</v>
      </c>
      <c r="J710" s="16" t="s">
        <v>293</v>
      </c>
      <c r="K710" s="16" t="s">
        <v>293</v>
      </c>
      <c r="L710" s="16" t="s">
        <v>293</v>
      </c>
      <c r="M710" s="16" t="s">
        <v>294</v>
      </c>
      <c r="N710" s="34"/>
      <c r="P710" s="44">
        <f ca="1">IF(ISNUMBER(SEARCH(INDIRECT(CELL("address")),Q710)),MAX($P$1:P709)+1,0)</f>
        <v>0</v>
      </c>
      <c r="Q710" s="46" t="str">
        <f>Table1[[#This Row],[Portico_Specialty]]&amp;"-"&amp;Table1[[#This Row],[Code]]</f>
        <v>Registered Nurse: College Health-163WC1400X</v>
      </c>
      <c r="S710" s="47" t="str">
        <f ca="1">IFERROR(VLOOKUP(ROWS($S$1:S709),$P$2:$Q$918,2,FALSE),"")</f>
        <v/>
      </c>
    </row>
    <row r="711" spans="1:19" x14ac:dyDescent="0.35">
      <c r="A711" s="16" t="s">
        <v>305</v>
      </c>
      <c r="B711" s="16" t="s">
        <v>306</v>
      </c>
      <c r="C711" s="16"/>
      <c r="D711" s="16" t="s">
        <v>160</v>
      </c>
      <c r="E711" s="18" t="s">
        <v>69</v>
      </c>
      <c r="F711" s="16" t="s">
        <v>293</v>
      </c>
      <c r="G711" s="16"/>
      <c r="H711" s="16" t="s">
        <v>293</v>
      </c>
      <c r="I711" s="16" t="s">
        <v>294</v>
      </c>
      <c r="J711" s="16" t="s">
        <v>293</v>
      </c>
      <c r="K711" s="16" t="s">
        <v>293</v>
      </c>
      <c r="L711" s="16" t="s">
        <v>293</v>
      </c>
      <c r="M711" s="16" t="s">
        <v>294</v>
      </c>
      <c r="N711" s="34"/>
      <c r="P711" s="44">
        <f ca="1">IF(ISNUMBER(SEARCH(INDIRECT(CELL("address")),Q711)),MAX($P$1:P710)+1,0)</f>
        <v>0</v>
      </c>
      <c r="Q711" s="46" t="str">
        <f>Table1[[#This Row],[Portico_Specialty]]&amp;"-"&amp;Table1[[#This Row],[Code]]</f>
        <v>Registered Nurse: Community Health-163WC1500X</v>
      </c>
      <c r="S711" s="47" t="str">
        <f ca="1">IFERROR(VLOOKUP(ROWS($S$1:S710),$P$2:$Q$918,2,FALSE),"")</f>
        <v/>
      </c>
    </row>
    <row r="712" spans="1:19" x14ac:dyDescent="0.35">
      <c r="A712" s="16" t="s">
        <v>309</v>
      </c>
      <c r="B712" s="16" t="s">
        <v>310</v>
      </c>
      <c r="C712" s="16"/>
      <c r="D712" s="16" t="s">
        <v>160</v>
      </c>
      <c r="E712" s="18" t="s">
        <v>69</v>
      </c>
      <c r="F712" s="16" t="s">
        <v>293</v>
      </c>
      <c r="G712" s="16"/>
      <c r="H712" s="16" t="s">
        <v>293</v>
      </c>
      <c r="I712" s="16" t="s">
        <v>294</v>
      </c>
      <c r="J712" s="16" t="s">
        <v>293</v>
      </c>
      <c r="K712" s="16" t="s">
        <v>293</v>
      </c>
      <c r="L712" s="16" t="s">
        <v>293</v>
      </c>
      <c r="M712" s="16" t="s">
        <v>294</v>
      </c>
      <c r="N712" s="34"/>
      <c r="P712" s="44">
        <f ca="1">IF(ISNUMBER(SEARCH(INDIRECT(CELL("address")),Q712)),MAX($P$1:P711)+1,0)</f>
        <v>0</v>
      </c>
      <c r="Q712" s="46" t="str">
        <f>Table1[[#This Row],[Portico_Specialty]]&amp;"-"&amp;Table1[[#This Row],[Code]]</f>
        <v>Registered Nurse: Continence Care-163WC2100X</v>
      </c>
      <c r="S712" s="47" t="str">
        <f ca="1">IFERROR(VLOOKUP(ROWS($S$1:S711),$P$2:$Q$918,2,FALSE),"")</f>
        <v/>
      </c>
    </row>
    <row r="713" spans="1:19" ht="29.4" x14ac:dyDescent="0.35">
      <c r="A713" s="16" t="s">
        <v>307</v>
      </c>
      <c r="B713" s="16" t="s">
        <v>308</v>
      </c>
      <c r="C713" s="16"/>
      <c r="D713" s="16" t="s">
        <v>160</v>
      </c>
      <c r="E713" s="18" t="s">
        <v>69</v>
      </c>
      <c r="F713" s="16" t="s">
        <v>293</v>
      </c>
      <c r="G713" s="16"/>
      <c r="H713" s="16" t="s">
        <v>293</v>
      </c>
      <c r="I713" s="16" t="s">
        <v>294</v>
      </c>
      <c r="J713" s="16" t="s">
        <v>293</v>
      </c>
      <c r="K713" s="16" t="s">
        <v>293</v>
      </c>
      <c r="L713" s="16" t="s">
        <v>293</v>
      </c>
      <c r="M713" s="16" t="s">
        <v>294</v>
      </c>
      <c r="N713" s="34"/>
      <c r="P713" s="44">
        <f ca="1">IF(ISNUMBER(SEARCH(INDIRECT(CELL("address")),Q713)),MAX($P$1:P712)+1,0)</f>
        <v>0</v>
      </c>
      <c r="Q713" s="46" t="str">
        <f>Table1[[#This Row],[Portico_Specialty]]&amp;"-"&amp;Table1[[#This Row],[Code]]</f>
        <v>Registered Nurse: Continuing Education/Staff Development-163WC1600X</v>
      </c>
      <c r="S713" s="47" t="str">
        <f ca="1">IFERROR(VLOOKUP(ROWS($S$1:S712),$P$2:$Q$918,2,FALSE),"")</f>
        <v/>
      </c>
    </row>
    <row r="714" spans="1:19" x14ac:dyDescent="0.35">
      <c r="A714" s="16" t="s">
        <v>299</v>
      </c>
      <c r="B714" s="16" t="s">
        <v>300</v>
      </c>
      <c r="C714" s="16"/>
      <c r="D714" s="16" t="s">
        <v>160</v>
      </c>
      <c r="E714" s="18" t="s">
        <v>69</v>
      </c>
      <c r="F714" s="16" t="s">
        <v>293</v>
      </c>
      <c r="G714" s="16"/>
      <c r="H714" s="16" t="s">
        <v>293</v>
      </c>
      <c r="I714" s="16" t="s">
        <v>294</v>
      </c>
      <c r="J714" s="16" t="s">
        <v>293</v>
      </c>
      <c r="K714" s="16" t="s">
        <v>293</v>
      </c>
      <c r="L714" s="16" t="s">
        <v>293</v>
      </c>
      <c r="M714" s="16" t="s">
        <v>294</v>
      </c>
      <c r="N714" s="34"/>
      <c r="P714" s="44">
        <f ca="1">IF(ISNUMBER(SEARCH(INDIRECT(CELL("address")),Q714)),MAX($P$1:P713)+1,0)</f>
        <v>0</v>
      </c>
      <c r="Q714" s="46" t="str">
        <f>Table1[[#This Row],[Portico_Specialty]]&amp;"-"&amp;Table1[[#This Row],[Code]]</f>
        <v>Registered Nurse: Critical Care Medicine-163WC0200X</v>
      </c>
      <c r="S714" s="47" t="str">
        <f ca="1">IFERROR(VLOOKUP(ROWS($S$1:S713),$P$2:$Q$918,2,FALSE),"")</f>
        <v/>
      </c>
    </row>
    <row r="715" spans="1:19" x14ac:dyDescent="0.35">
      <c r="A715" s="16" t="s">
        <v>313</v>
      </c>
      <c r="B715" s="16" t="s">
        <v>314</v>
      </c>
      <c r="C715" s="16"/>
      <c r="D715" s="16" t="s">
        <v>160</v>
      </c>
      <c r="E715" s="18" t="s">
        <v>69</v>
      </c>
      <c r="F715" s="16" t="s">
        <v>293</v>
      </c>
      <c r="G715" s="16"/>
      <c r="H715" s="16" t="s">
        <v>293</v>
      </c>
      <c r="I715" s="16" t="s">
        <v>294</v>
      </c>
      <c r="J715" s="16" t="s">
        <v>293</v>
      </c>
      <c r="K715" s="16" t="s">
        <v>293</v>
      </c>
      <c r="L715" s="16" t="s">
        <v>293</v>
      </c>
      <c r="M715" s="16" t="s">
        <v>294</v>
      </c>
      <c r="N715" s="34"/>
      <c r="P715" s="44">
        <f ca="1">IF(ISNUMBER(SEARCH(INDIRECT(CELL("address")),Q715)),MAX($P$1:P714)+1,0)</f>
        <v>0</v>
      </c>
      <c r="Q715" s="46" t="str">
        <f>Table1[[#This Row],[Portico_Specialty]]&amp;"-"&amp;Table1[[#This Row],[Code]]</f>
        <v>Registered Nurse: Diabetes Educator-163WD0400X</v>
      </c>
      <c r="S715" s="47" t="str">
        <f ca="1">IFERROR(VLOOKUP(ROWS($S$1:S714),$P$2:$Q$918,2,FALSE),"")</f>
        <v/>
      </c>
    </row>
    <row r="716" spans="1:19" x14ac:dyDescent="0.35">
      <c r="A716" s="16" t="s">
        <v>315</v>
      </c>
      <c r="B716" s="16" t="s">
        <v>316</v>
      </c>
      <c r="C716" s="16"/>
      <c r="D716" s="16" t="s">
        <v>160</v>
      </c>
      <c r="E716" s="18" t="s">
        <v>69</v>
      </c>
      <c r="F716" s="16" t="s">
        <v>293</v>
      </c>
      <c r="G716" s="16"/>
      <c r="H716" s="16" t="s">
        <v>293</v>
      </c>
      <c r="I716" s="16" t="s">
        <v>294</v>
      </c>
      <c r="J716" s="16" t="s">
        <v>293</v>
      </c>
      <c r="K716" s="16" t="s">
        <v>293</v>
      </c>
      <c r="L716" s="16" t="s">
        <v>293</v>
      </c>
      <c r="M716" s="16" t="s">
        <v>294</v>
      </c>
      <c r="N716" s="34"/>
      <c r="P716" s="44">
        <f ca="1">IF(ISNUMBER(SEARCH(INDIRECT(CELL("address")),Q716)),MAX($P$1:P715)+1,0)</f>
        <v>0</v>
      </c>
      <c r="Q716" s="46" t="str">
        <f>Table1[[#This Row],[Portico_Specialty]]&amp;"-"&amp;Table1[[#This Row],[Code]]</f>
        <v>Registered Nurse: Dialysis, Peritoneal-163WD1100X</v>
      </c>
      <c r="S716" s="47" t="str">
        <f ca="1">IFERROR(VLOOKUP(ROWS($S$1:S715),$P$2:$Q$918,2,FALSE),"")</f>
        <v/>
      </c>
    </row>
    <row r="717" spans="1:19" x14ac:dyDescent="0.35">
      <c r="A717" s="16" t="s">
        <v>317</v>
      </c>
      <c r="B717" s="16" t="s">
        <v>318</v>
      </c>
      <c r="C717" s="16"/>
      <c r="D717" s="16" t="s">
        <v>160</v>
      </c>
      <c r="E717" s="18" t="s">
        <v>69</v>
      </c>
      <c r="F717" s="16" t="s">
        <v>293</v>
      </c>
      <c r="G717" s="16"/>
      <c r="H717" s="16" t="s">
        <v>293</v>
      </c>
      <c r="I717" s="16" t="s">
        <v>294</v>
      </c>
      <c r="J717" s="16" t="s">
        <v>293</v>
      </c>
      <c r="K717" s="16" t="s">
        <v>293</v>
      </c>
      <c r="L717" s="16" t="s">
        <v>293</v>
      </c>
      <c r="M717" s="16" t="s">
        <v>294</v>
      </c>
      <c r="N717" s="34"/>
      <c r="P717" s="44">
        <f ca="1">IF(ISNUMBER(SEARCH(INDIRECT(CELL("address")),Q717)),MAX($P$1:P716)+1,0)</f>
        <v>0</v>
      </c>
      <c r="Q717" s="46" t="str">
        <f>Table1[[#This Row],[Portico_Specialty]]&amp;"-"&amp;Table1[[#This Row],[Code]]</f>
        <v>Registered Nurse: Emergency-163WE0003X</v>
      </c>
      <c r="S717" s="47" t="str">
        <f ca="1">IFERROR(VLOOKUP(ROWS($S$1:S716),$P$2:$Q$918,2,FALSE),"")</f>
        <v/>
      </c>
    </row>
    <row r="718" spans="1:19" x14ac:dyDescent="0.35">
      <c r="A718" s="16" t="s">
        <v>319</v>
      </c>
      <c r="B718" s="16" t="s">
        <v>320</v>
      </c>
      <c r="C718" s="16"/>
      <c r="D718" s="16" t="s">
        <v>160</v>
      </c>
      <c r="E718" s="18" t="s">
        <v>69</v>
      </c>
      <c r="F718" s="16" t="s">
        <v>293</v>
      </c>
      <c r="G718" s="16"/>
      <c r="H718" s="16" t="s">
        <v>293</v>
      </c>
      <c r="I718" s="16" t="s">
        <v>294</v>
      </c>
      <c r="J718" s="16" t="s">
        <v>293</v>
      </c>
      <c r="K718" s="16" t="s">
        <v>293</v>
      </c>
      <c r="L718" s="16" t="s">
        <v>293</v>
      </c>
      <c r="M718" s="16" t="s">
        <v>294</v>
      </c>
      <c r="N718" s="34"/>
      <c r="P718" s="44">
        <f ca="1">IF(ISNUMBER(SEARCH(INDIRECT(CELL("address")),Q718)),MAX($P$1:P717)+1,0)</f>
        <v>0</v>
      </c>
      <c r="Q718" s="46" t="str">
        <f>Table1[[#This Row],[Portico_Specialty]]&amp;"-"&amp;Table1[[#This Row],[Code]]</f>
        <v>Registered Nurse: Enterostomal Therapy-163WE0900X</v>
      </c>
      <c r="S718" s="47" t="str">
        <f ca="1">IFERROR(VLOOKUP(ROWS($S$1:S717),$P$2:$Q$918,2,FALSE),"")</f>
        <v/>
      </c>
    </row>
    <row r="719" spans="1:19" x14ac:dyDescent="0.35">
      <c r="A719" s="16" t="s">
        <v>321</v>
      </c>
      <c r="B719" s="16" t="s">
        <v>322</v>
      </c>
      <c r="C719" s="16"/>
      <c r="D719" s="16" t="s">
        <v>160</v>
      </c>
      <c r="E719" s="18" t="s">
        <v>69</v>
      </c>
      <c r="F719" s="16" t="s">
        <v>293</v>
      </c>
      <c r="G719" s="16"/>
      <c r="H719" s="16" t="s">
        <v>293</v>
      </c>
      <c r="I719" s="16" t="s">
        <v>294</v>
      </c>
      <c r="J719" s="16" t="s">
        <v>293</v>
      </c>
      <c r="K719" s="16" t="s">
        <v>293</v>
      </c>
      <c r="L719" s="16" t="s">
        <v>293</v>
      </c>
      <c r="M719" s="16" t="s">
        <v>294</v>
      </c>
      <c r="N719" s="34"/>
      <c r="P719" s="44">
        <f ca="1">IF(ISNUMBER(SEARCH(INDIRECT(CELL("address")),Q719)),MAX($P$1:P718)+1,0)</f>
        <v>0</v>
      </c>
      <c r="Q719" s="46" t="str">
        <f>Table1[[#This Row],[Portico_Specialty]]&amp;"-"&amp;Table1[[#This Row],[Code]]</f>
        <v>Registered Nurse: Flight-163WF0300X</v>
      </c>
      <c r="S719" s="47" t="str">
        <f ca="1">IFERROR(VLOOKUP(ROWS($S$1:S718),$P$2:$Q$918,2,FALSE),"")</f>
        <v/>
      </c>
    </row>
    <row r="720" spans="1:19" x14ac:dyDescent="0.35">
      <c r="A720" s="16" t="s">
        <v>325</v>
      </c>
      <c r="B720" s="16" t="s">
        <v>326</v>
      </c>
      <c r="C720" s="16"/>
      <c r="D720" s="16" t="s">
        <v>160</v>
      </c>
      <c r="E720" s="18" t="s">
        <v>69</v>
      </c>
      <c r="F720" s="16" t="s">
        <v>293</v>
      </c>
      <c r="G720" s="16"/>
      <c r="H720" s="16" t="s">
        <v>293</v>
      </c>
      <c r="I720" s="16" t="s">
        <v>294</v>
      </c>
      <c r="J720" s="16" t="s">
        <v>293</v>
      </c>
      <c r="K720" s="16" t="s">
        <v>293</v>
      </c>
      <c r="L720" s="16" t="s">
        <v>293</v>
      </c>
      <c r="M720" s="16" t="s">
        <v>294</v>
      </c>
      <c r="N720" s="34"/>
      <c r="P720" s="44">
        <f ca="1">IF(ISNUMBER(SEARCH(INDIRECT(CELL("address")),Q720)),MAX($P$1:P719)+1,0)</f>
        <v>0</v>
      </c>
      <c r="Q720" s="46" t="str">
        <f>Table1[[#This Row],[Portico_Specialty]]&amp;"-"&amp;Table1[[#This Row],[Code]]</f>
        <v>Registered Nurse: Gastroenterology-163WG0100X</v>
      </c>
      <c r="S720" s="47" t="str">
        <f ca="1">IFERROR(VLOOKUP(ROWS($S$1:S719),$P$2:$Q$918,2,FALSE),"")</f>
        <v/>
      </c>
    </row>
    <row r="721" spans="1:19" x14ac:dyDescent="0.35">
      <c r="A721" s="16" t="s">
        <v>323</v>
      </c>
      <c r="B721" s="16" t="s">
        <v>324</v>
      </c>
      <c r="C721" s="16"/>
      <c r="D721" s="16" t="s">
        <v>160</v>
      </c>
      <c r="E721" s="18" t="s">
        <v>69</v>
      </c>
      <c r="F721" s="16" t="s">
        <v>293</v>
      </c>
      <c r="G721" s="16"/>
      <c r="H721" s="16" t="s">
        <v>293</v>
      </c>
      <c r="I721" s="16" t="s">
        <v>294</v>
      </c>
      <c r="J721" s="16" t="s">
        <v>293</v>
      </c>
      <c r="K721" s="16" t="s">
        <v>293</v>
      </c>
      <c r="L721" s="16" t="s">
        <v>293</v>
      </c>
      <c r="M721" s="16" t="s">
        <v>294</v>
      </c>
      <c r="N721" s="34"/>
      <c r="P721" s="44">
        <f ca="1">IF(ISNUMBER(SEARCH(INDIRECT(CELL("address")),Q721)),MAX($P$1:P720)+1,0)</f>
        <v>0</v>
      </c>
      <c r="Q721" s="46" t="str">
        <f>Table1[[#This Row],[Portico_Specialty]]&amp;"-"&amp;Table1[[#This Row],[Code]]</f>
        <v>Registered Nurse: General Practice-163WG0000X</v>
      </c>
      <c r="S721" s="47" t="str">
        <f ca="1">IFERROR(VLOOKUP(ROWS($S$1:S720),$P$2:$Q$918,2,FALSE),"")</f>
        <v/>
      </c>
    </row>
    <row r="722" spans="1:19" x14ac:dyDescent="0.35">
      <c r="A722" s="16" t="s">
        <v>327</v>
      </c>
      <c r="B722" s="16" t="s">
        <v>328</v>
      </c>
      <c r="C722" s="16"/>
      <c r="D722" s="16" t="s">
        <v>160</v>
      </c>
      <c r="E722" s="18" t="s">
        <v>69</v>
      </c>
      <c r="F722" s="16" t="s">
        <v>293</v>
      </c>
      <c r="G722" s="16"/>
      <c r="H722" s="16" t="s">
        <v>293</v>
      </c>
      <c r="I722" s="16" t="s">
        <v>294</v>
      </c>
      <c r="J722" s="16" t="s">
        <v>293</v>
      </c>
      <c r="K722" s="16" t="s">
        <v>293</v>
      </c>
      <c r="L722" s="16" t="s">
        <v>293</v>
      </c>
      <c r="M722" s="16" t="s">
        <v>294</v>
      </c>
      <c r="N722" s="34"/>
      <c r="P722" s="44">
        <f ca="1">IF(ISNUMBER(SEARCH(INDIRECT(CELL("address")),Q722)),MAX($P$1:P721)+1,0)</f>
        <v>0</v>
      </c>
      <c r="Q722" s="46" t="str">
        <f>Table1[[#This Row],[Portico_Specialty]]&amp;"-"&amp;Table1[[#This Row],[Code]]</f>
        <v>Registered Nurse: Gerontology-163WG0600X</v>
      </c>
      <c r="S722" s="47" t="str">
        <f ca="1">IFERROR(VLOOKUP(ROWS($S$1:S721),$P$2:$Q$918,2,FALSE),"")</f>
        <v/>
      </c>
    </row>
    <row r="723" spans="1:19" x14ac:dyDescent="0.35">
      <c r="A723" s="16" t="s">
        <v>331</v>
      </c>
      <c r="B723" s="16" t="s">
        <v>332</v>
      </c>
      <c r="C723" s="16"/>
      <c r="D723" s="16" t="s">
        <v>160</v>
      </c>
      <c r="E723" s="18" t="s">
        <v>69</v>
      </c>
      <c r="F723" s="16" t="s">
        <v>293</v>
      </c>
      <c r="G723" s="16"/>
      <c r="H723" s="16" t="s">
        <v>293</v>
      </c>
      <c r="I723" s="16" t="s">
        <v>294</v>
      </c>
      <c r="J723" s="16" t="s">
        <v>293</v>
      </c>
      <c r="K723" s="16" t="s">
        <v>293</v>
      </c>
      <c r="L723" s="16" t="s">
        <v>293</v>
      </c>
      <c r="M723" s="16" t="s">
        <v>294</v>
      </c>
      <c r="N723" s="34"/>
      <c r="P723" s="44">
        <f ca="1">IF(ISNUMBER(SEARCH(INDIRECT(CELL("address")),Q723)),MAX($P$1:P722)+1,0)</f>
        <v>0</v>
      </c>
      <c r="Q723" s="46" t="str">
        <f>Table1[[#This Row],[Portico_Specialty]]&amp;"-"&amp;Table1[[#This Row],[Code]]</f>
        <v>Registered Nurse: Hemodialysis-163WH0500X</v>
      </c>
      <c r="S723" s="47" t="str">
        <f ca="1">IFERROR(VLOOKUP(ROWS($S$1:S722),$P$2:$Q$918,2,FALSE),"")</f>
        <v/>
      </c>
    </row>
    <row r="724" spans="1:19" x14ac:dyDescent="0.35">
      <c r="A724" s="16" t="s">
        <v>329</v>
      </c>
      <c r="B724" s="16" t="s">
        <v>330</v>
      </c>
      <c r="C724" s="16"/>
      <c r="D724" s="16" t="s">
        <v>160</v>
      </c>
      <c r="E724" s="18" t="s">
        <v>69</v>
      </c>
      <c r="F724" s="16" t="s">
        <v>293</v>
      </c>
      <c r="G724" s="16"/>
      <c r="H724" s="16" t="s">
        <v>293</v>
      </c>
      <c r="I724" s="16" t="s">
        <v>294</v>
      </c>
      <c r="J724" s="16" t="s">
        <v>293</v>
      </c>
      <c r="K724" s="16" t="s">
        <v>293</v>
      </c>
      <c r="L724" s="16" t="s">
        <v>293</v>
      </c>
      <c r="M724" s="16" t="s">
        <v>294</v>
      </c>
      <c r="N724" s="34"/>
      <c r="P724" s="44">
        <f ca="1">IF(ISNUMBER(SEARCH(INDIRECT(CELL("address")),Q724)),MAX($P$1:P723)+1,0)</f>
        <v>0</v>
      </c>
      <c r="Q724" s="46" t="str">
        <f>Table1[[#This Row],[Portico_Specialty]]&amp;"-"&amp;Table1[[#This Row],[Code]]</f>
        <v>Registered Nurse: Home Health-163WH0200X</v>
      </c>
      <c r="S724" s="47" t="str">
        <f ca="1">IFERROR(VLOOKUP(ROWS($S$1:S723),$P$2:$Q$918,2,FALSE),"")</f>
        <v/>
      </c>
    </row>
    <row r="725" spans="1:19" x14ac:dyDescent="0.35">
      <c r="A725" s="16" t="s">
        <v>333</v>
      </c>
      <c r="B725" s="16" t="s">
        <v>334</v>
      </c>
      <c r="C725" s="16"/>
      <c r="D725" s="16" t="s">
        <v>160</v>
      </c>
      <c r="E725" s="18" t="s">
        <v>69</v>
      </c>
      <c r="F725" s="16" t="s">
        <v>293</v>
      </c>
      <c r="G725" s="16"/>
      <c r="H725" s="16" t="s">
        <v>293</v>
      </c>
      <c r="I725" s="16" t="s">
        <v>294</v>
      </c>
      <c r="J725" s="16" t="s">
        <v>293</v>
      </c>
      <c r="K725" s="16" t="s">
        <v>293</v>
      </c>
      <c r="L725" s="16" t="s">
        <v>293</v>
      </c>
      <c r="M725" s="16" t="s">
        <v>294</v>
      </c>
      <c r="N725" s="34"/>
      <c r="P725" s="44">
        <f ca="1">IF(ISNUMBER(SEARCH(INDIRECT(CELL("address")),Q725)),MAX($P$1:P724)+1,0)</f>
        <v>0</v>
      </c>
      <c r="Q725" s="46" t="str">
        <f>Table1[[#This Row],[Portico_Specialty]]&amp;"-"&amp;Table1[[#This Row],[Code]]</f>
        <v>Registered Nurse: Hospice-163WH1000X</v>
      </c>
      <c r="S725" s="47" t="str">
        <f ca="1">IFERROR(VLOOKUP(ROWS($S$1:S724),$P$2:$Q$918,2,FALSE),"")</f>
        <v/>
      </c>
    </row>
    <row r="726" spans="1:19" x14ac:dyDescent="0.35">
      <c r="A726" s="16" t="s">
        <v>337</v>
      </c>
      <c r="B726" s="16" t="s">
        <v>338</v>
      </c>
      <c r="C726" s="16"/>
      <c r="D726" s="16" t="s">
        <v>160</v>
      </c>
      <c r="E726" s="18" t="s">
        <v>69</v>
      </c>
      <c r="F726" s="16" t="s">
        <v>293</v>
      </c>
      <c r="G726" s="16"/>
      <c r="H726" s="16" t="s">
        <v>293</v>
      </c>
      <c r="I726" s="16" t="s">
        <v>294</v>
      </c>
      <c r="J726" s="16" t="s">
        <v>293</v>
      </c>
      <c r="K726" s="16" t="s">
        <v>293</v>
      </c>
      <c r="L726" s="16" t="s">
        <v>293</v>
      </c>
      <c r="M726" s="16" t="s">
        <v>294</v>
      </c>
      <c r="N726" s="34"/>
      <c r="P726" s="44">
        <f ca="1">IF(ISNUMBER(SEARCH(INDIRECT(CELL("address")),Q726)),MAX($P$1:P725)+1,0)</f>
        <v>0</v>
      </c>
      <c r="Q726" s="46" t="str">
        <f>Table1[[#This Row],[Portico_Specialty]]&amp;"-"&amp;Table1[[#This Row],[Code]]</f>
        <v>Registered Nurse: Infection Control-163WI0600X</v>
      </c>
      <c r="S726" s="47" t="str">
        <f ca="1">IFERROR(VLOOKUP(ROWS($S$1:S725),$P$2:$Q$918,2,FALSE),"")</f>
        <v/>
      </c>
    </row>
    <row r="727" spans="1:19" x14ac:dyDescent="0.35">
      <c r="A727" s="16" t="s">
        <v>335</v>
      </c>
      <c r="B727" s="16" t="s">
        <v>336</v>
      </c>
      <c r="C727" s="16"/>
      <c r="D727" s="16" t="s">
        <v>160</v>
      </c>
      <c r="E727" s="18" t="s">
        <v>69</v>
      </c>
      <c r="F727" s="16" t="s">
        <v>293</v>
      </c>
      <c r="G727" s="16"/>
      <c r="H727" s="16" t="s">
        <v>293</v>
      </c>
      <c r="I727" s="16" t="s">
        <v>294</v>
      </c>
      <c r="J727" s="16" t="s">
        <v>293</v>
      </c>
      <c r="K727" s="16" t="s">
        <v>293</v>
      </c>
      <c r="L727" s="16" t="s">
        <v>293</v>
      </c>
      <c r="M727" s="16" t="s">
        <v>294</v>
      </c>
      <c r="N727" s="34"/>
      <c r="P727" s="44">
        <f ca="1">IF(ISNUMBER(SEARCH(INDIRECT(CELL("address")),Q727)),MAX($P$1:P726)+1,0)</f>
        <v>0</v>
      </c>
      <c r="Q727" s="46" t="str">
        <f>Table1[[#This Row],[Portico_Specialty]]&amp;"-"&amp;Table1[[#This Row],[Code]]</f>
        <v>Registered Nurse: Infusion Therapy-163WI0500X</v>
      </c>
      <c r="S727" s="47" t="str">
        <f ca="1">IFERROR(VLOOKUP(ROWS($S$1:S726),$P$2:$Q$918,2,FALSE),"")</f>
        <v/>
      </c>
    </row>
    <row r="728" spans="1:19" x14ac:dyDescent="0.35">
      <c r="A728" s="16" t="s">
        <v>339</v>
      </c>
      <c r="B728" s="16" t="s">
        <v>340</v>
      </c>
      <c r="C728" s="16"/>
      <c r="D728" s="16" t="s">
        <v>160</v>
      </c>
      <c r="E728" s="18" t="s">
        <v>69</v>
      </c>
      <c r="F728" s="16" t="s">
        <v>293</v>
      </c>
      <c r="G728" s="16"/>
      <c r="H728" s="16" t="s">
        <v>293</v>
      </c>
      <c r="I728" s="16" t="s">
        <v>294</v>
      </c>
      <c r="J728" s="16" t="s">
        <v>293</v>
      </c>
      <c r="K728" s="16" t="s">
        <v>293</v>
      </c>
      <c r="L728" s="16" t="s">
        <v>293</v>
      </c>
      <c r="M728" s="16" t="s">
        <v>294</v>
      </c>
      <c r="N728" s="34"/>
      <c r="P728" s="44">
        <f ca="1">IF(ISNUMBER(SEARCH(INDIRECT(CELL("address")),Q728)),MAX($P$1:P727)+1,0)</f>
        <v>0</v>
      </c>
      <c r="Q728" s="46" t="str">
        <f>Table1[[#This Row],[Portico_Specialty]]&amp;"-"&amp;Table1[[#This Row],[Code]]</f>
        <v>Registered Nurse: Lactation Consultant-163WL0100X</v>
      </c>
      <c r="S728" s="47" t="str">
        <f ca="1">IFERROR(VLOOKUP(ROWS($S$1:S727),$P$2:$Q$918,2,FALSE),"")</f>
        <v/>
      </c>
    </row>
    <row r="729" spans="1:19" x14ac:dyDescent="0.35">
      <c r="A729" s="16" t="s">
        <v>341</v>
      </c>
      <c r="B729" s="16" t="s">
        <v>342</v>
      </c>
      <c r="C729" s="16"/>
      <c r="D729" s="16" t="s">
        <v>160</v>
      </c>
      <c r="E729" s="18" t="s">
        <v>69</v>
      </c>
      <c r="F729" s="16" t="s">
        <v>293</v>
      </c>
      <c r="G729" s="16"/>
      <c r="H729" s="16" t="s">
        <v>293</v>
      </c>
      <c r="I729" s="16" t="s">
        <v>294</v>
      </c>
      <c r="J729" s="16" t="s">
        <v>293</v>
      </c>
      <c r="K729" s="16" t="s">
        <v>293</v>
      </c>
      <c r="L729" s="16" t="s">
        <v>293</v>
      </c>
      <c r="M729" s="16" t="s">
        <v>294</v>
      </c>
      <c r="N729" s="34"/>
      <c r="P729" s="44">
        <f ca="1">IF(ISNUMBER(SEARCH(INDIRECT(CELL("address")),Q729)),MAX($P$1:P728)+1,0)</f>
        <v>0</v>
      </c>
      <c r="Q729" s="46" t="str">
        <f>Table1[[#This Row],[Portico_Specialty]]&amp;"-"&amp;Table1[[#This Row],[Code]]</f>
        <v>Registered Nurse: Maternal Newborn-163WM0102X</v>
      </c>
      <c r="S729" s="47" t="str">
        <f ca="1">IFERROR(VLOOKUP(ROWS($S$1:S728),$P$2:$Q$918,2,FALSE),"")</f>
        <v/>
      </c>
    </row>
    <row r="730" spans="1:19" x14ac:dyDescent="0.35">
      <c r="A730" s="16" t="s">
        <v>343</v>
      </c>
      <c r="B730" s="16" t="s">
        <v>344</v>
      </c>
      <c r="C730" s="16"/>
      <c r="D730" s="16" t="s">
        <v>160</v>
      </c>
      <c r="E730" s="18" t="s">
        <v>69</v>
      </c>
      <c r="F730" s="16" t="s">
        <v>293</v>
      </c>
      <c r="G730" s="16"/>
      <c r="H730" s="16" t="s">
        <v>293</v>
      </c>
      <c r="I730" s="16" t="s">
        <v>294</v>
      </c>
      <c r="J730" s="16" t="s">
        <v>293</v>
      </c>
      <c r="K730" s="16" t="s">
        <v>293</v>
      </c>
      <c r="L730" s="16" t="s">
        <v>293</v>
      </c>
      <c r="M730" s="16" t="s">
        <v>294</v>
      </c>
      <c r="N730" s="34"/>
      <c r="P730" s="44">
        <f ca="1">IF(ISNUMBER(SEARCH(INDIRECT(CELL("address")),Q730)),MAX($P$1:P729)+1,0)</f>
        <v>0</v>
      </c>
      <c r="Q730" s="46" t="str">
        <f>Table1[[#This Row],[Portico_Specialty]]&amp;"-"&amp;Table1[[#This Row],[Code]]</f>
        <v>Registered Nurse: Medical-Surgical-163WM0705X</v>
      </c>
      <c r="S730" s="47" t="str">
        <f ca="1">IFERROR(VLOOKUP(ROWS($S$1:S729),$P$2:$Q$918,2,FALSE),"")</f>
        <v/>
      </c>
    </row>
    <row r="731" spans="1:19" x14ac:dyDescent="0.35">
      <c r="A731" s="16" t="s">
        <v>347</v>
      </c>
      <c r="B731" s="16" t="s">
        <v>348</v>
      </c>
      <c r="C731" s="16"/>
      <c r="D731" s="16" t="s">
        <v>160</v>
      </c>
      <c r="E731" s="18" t="s">
        <v>69</v>
      </c>
      <c r="F731" s="16" t="s">
        <v>293</v>
      </c>
      <c r="G731" s="16"/>
      <c r="H731" s="16" t="s">
        <v>293</v>
      </c>
      <c r="I731" s="16" t="s">
        <v>294</v>
      </c>
      <c r="J731" s="16" t="s">
        <v>293</v>
      </c>
      <c r="K731" s="16" t="s">
        <v>293</v>
      </c>
      <c r="L731" s="16" t="s">
        <v>293</v>
      </c>
      <c r="M731" s="16" t="s">
        <v>294</v>
      </c>
      <c r="N731" s="34"/>
      <c r="P731" s="44">
        <f ca="1">IF(ISNUMBER(SEARCH(INDIRECT(CELL("address")),Q731)),MAX($P$1:P730)+1,0)</f>
        <v>0</v>
      </c>
      <c r="Q731" s="46" t="str">
        <f>Table1[[#This Row],[Portico_Specialty]]&amp;"-"&amp;Table1[[#This Row],[Code]]</f>
        <v>Registered Nurse: Neonatal Intensive Care-163WN0002X</v>
      </c>
      <c r="S731" s="47" t="str">
        <f ca="1">IFERROR(VLOOKUP(ROWS($S$1:S730),$P$2:$Q$918,2,FALSE),"")</f>
        <v/>
      </c>
    </row>
    <row r="732" spans="1:19" x14ac:dyDescent="0.35">
      <c r="A732" s="16" t="s">
        <v>349</v>
      </c>
      <c r="B732" s="16" t="s">
        <v>350</v>
      </c>
      <c r="C732" s="16"/>
      <c r="D732" s="16" t="s">
        <v>160</v>
      </c>
      <c r="E732" s="18" t="s">
        <v>69</v>
      </c>
      <c r="F732" s="16" t="s">
        <v>293</v>
      </c>
      <c r="G732" s="16"/>
      <c r="H732" s="16" t="s">
        <v>293</v>
      </c>
      <c r="I732" s="16" t="s">
        <v>294</v>
      </c>
      <c r="J732" s="16" t="s">
        <v>293</v>
      </c>
      <c r="K732" s="16" t="s">
        <v>293</v>
      </c>
      <c r="L732" s="16" t="s">
        <v>293</v>
      </c>
      <c r="M732" s="16" t="s">
        <v>294</v>
      </c>
      <c r="N732" s="34"/>
      <c r="P732" s="44">
        <f ca="1">IF(ISNUMBER(SEARCH(INDIRECT(CELL("address")),Q732)),MAX($P$1:P731)+1,0)</f>
        <v>0</v>
      </c>
      <c r="Q732" s="46" t="str">
        <f>Table1[[#This Row],[Portico_Specialty]]&amp;"-"&amp;Table1[[#This Row],[Code]]</f>
        <v>Registered Nurse: Neonatal, Low-Risk-163WN0003X</v>
      </c>
      <c r="S732" s="47" t="str">
        <f ca="1">IFERROR(VLOOKUP(ROWS($S$1:S731),$P$2:$Q$918,2,FALSE),"")</f>
        <v/>
      </c>
    </row>
    <row r="733" spans="1:19" x14ac:dyDescent="0.35">
      <c r="A733" s="16" t="s">
        <v>351</v>
      </c>
      <c r="B733" s="16" t="s">
        <v>352</v>
      </c>
      <c r="C733" s="16"/>
      <c r="D733" s="16" t="s">
        <v>160</v>
      </c>
      <c r="E733" s="18" t="s">
        <v>69</v>
      </c>
      <c r="F733" s="16" t="s">
        <v>293</v>
      </c>
      <c r="G733" s="16"/>
      <c r="H733" s="16" t="s">
        <v>293</v>
      </c>
      <c r="I733" s="16" t="s">
        <v>294</v>
      </c>
      <c r="J733" s="16" t="s">
        <v>293</v>
      </c>
      <c r="K733" s="16" t="s">
        <v>293</v>
      </c>
      <c r="L733" s="16" t="s">
        <v>293</v>
      </c>
      <c r="M733" s="16" t="s">
        <v>294</v>
      </c>
      <c r="N733" s="34"/>
      <c r="P733" s="44">
        <f ca="1">IF(ISNUMBER(SEARCH(INDIRECT(CELL("address")),Q733)),MAX($P$1:P732)+1,0)</f>
        <v>0</v>
      </c>
      <c r="Q733" s="46" t="str">
        <f>Table1[[#This Row],[Portico_Specialty]]&amp;"-"&amp;Table1[[#This Row],[Code]]</f>
        <v>Registered Nurse: Nephrology-163WN0300X</v>
      </c>
      <c r="S733" s="47" t="str">
        <f ca="1">IFERROR(VLOOKUP(ROWS($S$1:S732),$P$2:$Q$918,2,FALSE),"")</f>
        <v/>
      </c>
    </row>
    <row r="734" spans="1:19" x14ac:dyDescent="0.35">
      <c r="A734" s="16" t="s">
        <v>353</v>
      </c>
      <c r="B734" s="16" t="s">
        <v>354</v>
      </c>
      <c r="C734" s="16"/>
      <c r="D734" s="16" t="s">
        <v>160</v>
      </c>
      <c r="E734" s="18" t="s">
        <v>69</v>
      </c>
      <c r="F734" s="16" t="s">
        <v>293</v>
      </c>
      <c r="G734" s="16"/>
      <c r="H734" s="16" t="s">
        <v>293</v>
      </c>
      <c r="I734" s="16" t="s">
        <v>294</v>
      </c>
      <c r="J734" s="16" t="s">
        <v>293</v>
      </c>
      <c r="K734" s="16" t="s">
        <v>293</v>
      </c>
      <c r="L734" s="16" t="s">
        <v>293</v>
      </c>
      <c r="M734" s="16" t="s">
        <v>294</v>
      </c>
      <c r="N734" s="34"/>
      <c r="P734" s="44">
        <f ca="1">IF(ISNUMBER(SEARCH(INDIRECT(CELL("address")),Q734)),MAX($P$1:P733)+1,0)</f>
        <v>0</v>
      </c>
      <c r="Q734" s="46" t="str">
        <f>Table1[[#This Row],[Portico_Specialty]]&amp;"-"&amp;Table1[[#This Row],[Code]]</f>
        <v>Registered Nurse: Neuroscience-163WN0800X</v>
      </c>
      <c r="S734" s="47" t="str">
        <f ca="1">IFERROR(VLOOKUP(ROWS($S$1:S733),$P$2:$Q$918,2,FALSE),"")</f>
        <v/>
      </c>
    </row>
    <row r="735" spans="1:19" ht="29.4" x14ac:dyDescent="0.35">
      <c r="A735" s="16" t="s">
        <v>345</v>
      </c>
      <c r="B735" s="16" t="s">
        <v>346</v>
      </c>
      <c r="C735" s="16"/>
      <c r="D735" s="16" t="s">
        <v>160</v>
      </c>
      <c r="E735" s="18" t="s">
        <v>69</v>
      </c>
      <c r="F735" s="16" t="s">
        <v>293</v>
      </c>
      <c r="G735" s="16"/>
      <c r="H735" s="16" t="s">
        <v>293</v>
      </c>
      <c r="I735" s="16" t="s">
        <v>294</v>
      </c>
      <c r="J735" s="16" t="s">
        <v>293</v>
      </c>
      <c r="K735" s="16" t="s">
        <v>293</v>
      </c>
      <c r="L735" s="16" t="s">
        <v>293</v>
      </c>
      <c r="M735" s="16" t="s">
        <v>294</v>
      </c>
      <c r="N735" s="34"/>
      <c r="P735" s="44">
        <f ca="1">IF(ISNUMBER(SEARCH(INDIRECT(CELL("address")),Q735)),MAX($P$1:P734)+1,0)</f>
        <v>0</v>
      </c>
      <c r="Q735" s="46" t="str">
        <f>Table1[[#This Row],[Portico_Specialty]]&amp;"-"&amp;Table1[[#This Row],[Code]]</f>
        <v>Registered Nurse: Nurse Massage Therapist (NMT)-163WM1400X</v>
      </c>
      <c r="S735" s="47" t="str">
        <f ca="1">IFERROR(VLOOKUP(ROWS($S$1:S734),$P$2:$Q$918,2,FALSE),"")</f>
        <v/>
      </c>
    </row>
    <row r="736" spans="1:19" x14ac:dyDescent="0.35">
      <c r="A736" s="16" t="s">
        <v>355</v>
      </c>
      <c r="B736" s="16" t="s">
        <v>356</v>
      </c>
      <c r="C736" s="16"/>
      <c r="D736" s="16" t="s">
        <v>160</v>
      </c>
      <c r="E736" s="18" t="s">
        <v>69</v>
      </c>
      <c r="F736" s="16" t="s">
        <v>293</v>
      </c>
      <c r="G736" s="16"/>
      <c r="H736" s="16" t="s">
        <v>293</v>
      </c>
      <c r="I736" s="16" t="s">
        <v>294</v>
      </c>
      <c r="J736" s="16" t="s">
        <v>293</v>
      </c>
      <c r="K736" s="16" t="s">
        <v>293</v>
      </c>
      <c r="L736" s="16" t="s">
        <v>293</v>
      </c>
      <c r="M736" s="16" t="s">
        <v>294</v>
      </c>
      <c r="N736" s="34"/>
      <c r="P736" s="44">
        <f ca="1">IF(ISNUMBER(SEARCH(INDIRECT(CELL("address")),Q736)),MAX($P$1:P735)+1,0)</f>
        <v>0</v>
      </c>
      <c r="Q736" s="46" t="str">
        <f>Table1[[#This Row],[Portico_Specialty]]&amp;"-"&amp;Table1[[#This Row],[Code]]</f>
        <v>Registered Nurse: Nutrition Support-163WN1003X</v>
      </c>
      <c r="S736" s="47" t="str">
        <f ca="1">IFERROR(VLOOKUP(ROWS($S$1:S735),$P$2:$Q$918,2,FALSE),"")</f>
        <v/>
      </c>
    </row>
    <row r="737" spans="1:19" x14ac:dyDescent="0.35">
      <c r="A737" s="16" t="s">
        <v>389</v>
      </c>
      <c r="B737" s="16" t="s">
        <v>390</v>
      </c>
      <c r="C737" s="16"/>
      <c r="D737" s="16" t="s">
        <v>160</v>
      </c>
      <c r="E737" s="18" t="s">
        <v>69</v>
      </c>
      <c r="F737" s="16" t="s">
        <v>293</v>
      </c>
      <c r="G737" s="16"/>
      <c r="H737" s="16" t="s">
        <v>293</v>
      </c>
      <c r="I737" s="16" t="s">
        <v>294</v>
      </c>
      <c r="J737" s="16" t="s">
        <v>293</v>
      </c>
      <c r="K737" s="16" t="s">
        <v>293</v>
      </c>
      <c r="L737" s="16" t="s">
        <v>293</v>
      </c>
      <c r="M737" s="16" t="s">
        <v>294</v>
      </c>
      <c r="N737" s="34"/>
      <c r="P737" s="44">
        <f ca="1">IF(ISNUMBER(SEARCH(INDIRECT(CELL("address")),Q737)),MAX($P$1:P736)+1,0)</f>
        <v>0</v>
      </c>
      <c r="Q737" s="46" t="str">
        <f>Table1[[#This Row],[Portico_Specialty]]&amp;"-"&amp;Table1[[#This Row],[Code]]</f>
        <v>Registered Nurse: Obstetric, High-Risk-163WX0002X</v>
      </c>
      <c r="S737" s="47" t="str">
        <f ca="1">IFERROR(VLOOKUP(ROWS($S$1:S736),$P$2:$Q$918,2,FALSE),"")</f>
        <v/>
      </c>
    </row>
    <row r="738" spans="1:19" x14ac:dyDescent="0.35">
      <c r="A738" s="16" t="s">
        <v>391</v>
      </c>
      <c r="B738" s="16" t="s">
        <v>392</v>
      </c>
      <c r="C738" s="16"/>
      <c r="D738" s="16" t="s">
        <v>160</v>
      </c>
      <c r="E738" s="18" t="s">
        <v>69</v>
      </c>
      <c r="F738" s="16" t="s">
        <v>293</v>
      </c>
      <c r="G738" s="16"/>
      <c r="H738" s="16" t="s">
        <v>293</v>
      </c>
      <c r="I738" s="16" t="s">
        <v>294</v>
      </c>
      <c r="J738" s="16" t="s">
        <v>293</v>
      </c>
      <c r="K738" s="16" t="s">
        <v>293</v>
      </c>
      <c r="L738" s="16" t="s">
        <v>293</v>
      </c>
      <c r="M738" s="16" t="s">
        <v>294</v>
      </c>
      <c r="N738" s="34"/>
      <c r="P738" s="44">
        <f ca="1">IF(ISNUMBER(SEARCH(INDIRECT(CELL("address")),Q738)),MAX($P$1:P737)+1,0)</f>
        <v>0</v>
      </c>
      <c r="Q738" s="46" t="str">
        <f>Table1[[#This Row],[Portico_Specialty]]&amp;"-"&amp;Table1[[#This Row],[Code]]</f>
        <v>Registered Nurse: Obstetric, Inpatient-163WX0003X</v>
      </c>
      <c r="S738" s="47" t="str">
        <f ca="1">IFERROR(VLOOKUP(ROWS($S$1:S737),$P$2:$Q$918,2,FALSE),"")</f>
        <v/>
      </c>
    </row>
    <row r="739" spans="1:19" x14ac:dyDescent="0.35">
      <c r="A739" s="16" t="s">
        <v>393</v>
      </c>
      <c r="B739" s="16" t="s">
        <v>394</v>
      </c>
      <c r="C739" s="16"/>
      <c r="D739" s="16" t="s">
        <v>160</v>
      </c>
      <c r="E739" s="18" t="s">
        <v>69</v>
      </c>
      <c r="F739" s="16" t="s">
        <v>293</v>
      </c>
      <c r="G739" s="16"/>
      <c r="H739" s="16" t="s">
        <v>293</v>
      </c>
      <c r="I739" s="16" t="s">
        <v>294</v>
      </c>
      <c r="J739" s="16" t="s">
        <v>293</v>
      </c>
      <c r="K739" s="16" t="s">
        <v>293</v>
      </c>
      <c r="L739" s="16" t="s">
        <v>293</v>
      </c>
      <c r="M739" s="16" t="s">
        <v>294</v>
      </c>
      <c r="N739" s="34"/>
      <c r="P739" s="44">
        <f ca="1">IF(ISNUMBER(SEARCH(INDIRECT(CELL("address")),Q739)),MAX($P$1:P738)+1,0)</f>
        <v>0</v>
      </c>
      <c r="Q739" s="46" t="str">
        <f>Table1[[#This Row],[Portico_Specialty]]&amp;"-"&amp;Table1[[#This Row],[Code]]</f>
        <v>Registered Nurse: Occupational Health-163WX0106X</v>
      </c>
      <c r="S739" s="47" t="str">
        <f ca="1">IFERROR(VLOOKUP(ROWS($S$1:S738),$P$2:$Q$918,2,FALSE),"")</f>
        <v/>
      </c>
    </row>
    <row r="740" spans="1:19" x14ac:dyDescent="0.35">
      <c r="A740" s="16" t="s">
        <v>395</v>
      </c>
      <c r="B740" s="16" t="s">
        <v>396</v>
      </c>
      <c r="C740" s="16"/>
      <c r="D740" s="16" t="s">
        <v>160</v>
      </c>
      <c r="E740" s="18" t="s">
        <v>69</v>
      </c>
      <c r="F740" s="16" t="s">
        <v>293</v>
      </c>
      <c r="G740" s="16"/>
      <c r="H740" s="16" t="s">
        <v>293</v>
      </c>
      <c r="I740" s="16" t="s">
        <v>294</v>
      </c>
      <c r="J740" s="16" t="s">
        <v>293</v>
      </c>
      <c r="K740" s="16" t="s">
        <v>293</v>
      </c>
      <c r="L740" s="16" t="s">
        <v>293</v>
      </c>
      <c r="M740" s="16" t="s">
        <v>294</v>
      </c>
      <c r="N740" s="34"/>
      <c r="P740" s="44">
        <f ca="1">IF(ISNUMBER(SEARCH(INDIRECT(CELL("address")),Q740)),MAX($P$1:P739)+1,0)</f>
        <v>0</v>
      </c>
      <c r="Q740" s="46" t="str">
        <f>Table1[[#This Row],[Portico_Specialty]]&amp;"-"&amp;Table1[[#This Row],[Code]]</f>
        <v>Registered Nurse: Oncology-163WX0200X</v>
      </c>
      <c r="S740" s="47" t="str">
        <f ca="1">IFERROR(VLOOKUP(ROWS($S$1:S739),$P$2:$Q$918,2,FALSE),"")</f>
        <v/>
      </c>
    </row>
    <row r="741" spans="1:19" x14ac:dyDescent="0.35">
      <c r="A741" s="16" t="s">
        <v>401</v>
      </c>
      <c r="B741" s="16" t="s">
        <v>402</v>
      </c>
      <c r="C741" s="16"/>
      <c r="D741" s="16" t="s">
        <v>160</v>
      </c>
      <c r="E741" s="18" t="s">
        <v>69</v>
      </c>
      <c r="F741" s="16" t="s">
        <v>293</v>
      </c>
      <c r="G741" s="16"/>
      <c r="H741" s="16" t="s">
        <v>293</v>
      </c>
      <c r="I741" s="16" t="s">
        <v>294</v>
      </c>
      <c r="J741" s="16" t="s">
        <v>293</v>
      </c>
      <c r="K741" s="16" t="s">
        <v>293</v>
      </c>
      <c r="L741" s="16" t="s">
        <v>293</v>
      </c>
      <c r="M741" s="16" t="s">
        <v>294</v>
      </c>
      <c r="N741" s="34"/>
      <c r="P741" s="44">
        <f ca="1">IF(ISNUMBER(SEARCH(INDIRECT(CELL("address")),Q741)),MAX($P$1:P740)+1,0)</f>
        <v>0</v>
      </c>
      <c r="Q741" s="46" t="str">
        <f>Table1[[#This Row],[Portico_Specialty]]&amp;"-"&amp;Table1[[#This Row],[Code]]</f>
        <v>Registered Nurse: Ophthalmic-163WX1100X</v>
      </c>
      <c r="S741" s="47" t="str">
        <f ca="1">IFERROR(VLOOKUP(ROWS($S$1:S740),$P$2:$Q$918,2,FALSE),"")</f>
        <v/>
      </c>
    </row>
    <row r="742" spans="1:19" x14ac:dyDescent="0.35">
      <c r="A742" s="16" t="s">
        <v>399</v>
      </c>
      <c r="B742" s="16" t="s">
        <v>400</v>
      </c>
      <c r="C742" s="16"/>
      <c r="D742" s="16" t="s">
        <v>160</v>
      </c>
      <c r="E742" s="18" t="s">
        <v>69</v>
      </c>
      <c r="F742" s="16" t="s">
        <v>293</v>
      </c>
      <c r="G742" s="16"/>
      <c r="H742" s="16" t="s">
        <v>293</v>
      </c>
      <c r="I742" s="16" t="s">
        <v>294</v>
      </c>
      <c r="J742" s="16" t="s">
        <v>293</v>
      </c>
      <c r="K742" s="16" t="s">
        <v>293</v>
      </c>
      <c r="L742" s="16" t="s">
        <v>293</v>
      </c>
      <c r="M742" s="16" t="s">
        <v>294</v>
      </c>
      <c r="N742" s="34"/>
      <c r="P742" s="44">
        <f ca="1">IF(ISNUMBER(SEARCH(INDIRECT(CELL("address")),Q742)),MAX($P$1:P741)+1,0)</f>
        <v>0</v>
      </c>
      <c r="Q742" s="46" t="str">
        <f>Table1[[#This Row],[Portico_Specialty]]&amp;"-"&amp;Table1[[#This Row],[Code]]</f>
        <v>Registered Nurse: Orthopedic-163WX0800X</v>
      </c>
      <c r="S742" s="47" t="str">
        <f ca="1">IFERROR(VLOOKUP(ROWS($S$1:S741),$P$2:$Q$918,2,FALSE),"")</f>
        <v/>
      </c>
    </row>
    <row r="743" spans="1:19" x14ac:dyDescent="0.35">
      <c r="A743" s="16" t="s">
        <v>403</v>
      </c>
      <c r="B743" s="16" t="s">
        <v>404</v>
      </c>
      <c r="C743" s="16"/>
      <c r="D743" s="16" t="s">
        <v>160</v>
      </c>
      <c r="E743" s="18" t="s">
        <v>69</v>
      </c>
      <c r="F743" s="16" t="s">
        <v>293</v>
      </c>
      <c r="G743" s="16"/>
      <c r="H743" s="16" t="s">
        <v>293</v>
      </c>
      <c r="I743" s="16" t="s">
        <v>294</v>
      </c>
      <c r="J743" s="16" t="s">
        <v>293</v>
      </c>
      <c r="K743" s="16" t="s">
        <v>293</v>
      </c>
      <c r="L743" s="16" t="s">
        <v>293</v>
      </c>
      <c r="M743" s="16" t="s">
        <v>294</v>
      </c>
      <c r="N743" s="34"/>
      <c r="P743" s="44">
        <f ca="1">IF(ISNUMBER(SEARCH(INDIRECT(CELL("address")),Q743)),MAX($P$1:P742)+1,0)</f>
        <v>0</v>
      </c>
      <c r="Q743" s="46" t="str">
        <f>Table1[[#This Row],[Portico_Specialty]]&amp;"-"&amp;Table1[[#This Row],[Code]]</f>
        <v>Registered Nurse: Ostomy Care-163WX1500X</v>
      </c>
      <c r="S743" s="47" t="str">
        <f ca="1">IFERROR(VLOOKUP(ROWS($S$1:S742),$P$2:$Q$918,2,FALSE),"")</f>
        <v/>
      </c>
    </row>
    <row r="744" spans="1:19" ht="29.4" x14ac:dyDescent="0.35">
      <c r="A744" s="16" t="s">
        <v>397</v>
      </c>
      <c r="B744" s="16" t="s">
        <v>398</v>
      </c>
      <c r="C744" s="16"/>
      <c r="D744" s="16" t="s">
        <v>160</v>
      </c>
      <c r="E744" s="18" t="s">
        <v>69</v>
      </c>
      <c r="F744" s="16" t="s">
        <v>293</v>
      </c>
      <c r="G744" s="16"/>
      <c r="H744" s="16" t="s">
        <v>293</v>
      </c>
      <c r="I744" s="16" t="s">
        <v>294</v>
      </c>
      <c r="J744" s="16" t="s">
        <v>293</v>
      </c>
      <c r="K744" s="16" t="s">
        <v>293</v>
      </c>
      <c r="L744" s="16" t="s">
        <v>293</v>
      </c>
      <c r="M744" s="16" t="s">
        <v>294</v>
      </c>
      <c r="N744" s="34"/>
      <c r="P744" s="44">
        <f ca="1">IF(ISNUMBER(SEARCH(INDIRECT(CELL("address")),Q744)),MAX($P$1:P743)+1,0)</f>
        <v>0</v>
      </c>
      <c r="Q744" s="46" t="str">
        <f>Table1[[#This Row],[Portico_Specialty]]&amp;"-"&amp;Table1[[#This Row],[Code]]</f>
        <v>Registered Nurse: Otorhinolaryngology &amp; Head-Neck-163WX0601X</v>
      </c>
      <c r="S744" s="47" t="str">
        <f ca="1">IFERROR(VLOOKUP(ROWS($S$1:S743),$P$2:$Q$918,2,FALSE),"")</f>
        <v/>
      </c>
    </row>
    <row r="745" spans="1:19" x14ac:dyDescent="0.35">
      <c r="A745" s="16" t="s">
        <v>357</v>
      </c>
      <c r="B745" s="16" t="s">
        <v>358</v>
      </c>
      <c r="C745" s="16"/>
      <c r="D745" s="16" t="s">
        <v>160</v>
      </c>
      <c r="E745" s="18" t="s">
        <v>69</v>
      </c>
      <c r="F745" s="16" t="s">
        <v>293</v>
      </c>
      <c r="G745" s="16"/>
      <c r="H745" s="16" t="s">
        <v>293</v>
      </c>
      <c r="I745" s="16" t="s">
        <v>294</v>
      </c>
      <c r="J745" s="16" t="s">
        <v>293</v>
      </c>
      <c r="K745" s="16" t="s">
        <v>293</v>
      </c>
      <c r="L745" s="16" t="s">
        <v>293</v>
      </c>
      <c r="M745" s="16" t="s">
        <v>294</v>
      </c>
      <c r="N745" s="34"/>
      <c r="P745" s="44">
        <f ca="1">IF(ISNUMBER(SEARCH(INDIRECT(CELL("address")),Q745)),MAX($P$1:P744)+1,0)</f>
        <v>0</v>
      </c>
      <c r="Q745" s="46" t="str">
        <f>Table1[[#This Row],[Portico_Specialty]]&amp;"-"&amp;Table1[[#This Row],[Code]]</f>
        <v>Registered Nurse: Pain Management-163WP0000X</v>
      </c>
      <c r="S745" s="47" t="str">
        <f ca="1">IFERROR(VLOOKUP(ROWS($S$1:S744),$P$2:$Q$918,2,FALSE),"")</f>
        <v/>
      </c>
    </row>
    <row r="746" spans="1:19" x14ac:dyDescent="0.35">
      <c r="A746" s="16" t="s">
        <v>361</v>
      </c>
      <c r="B746" s="16" t="s">
        <v>362</v>
      </c>
      <c r="C746" s="16"/>
      <c r="D746" s="16" t="s">
        <v>160</v>
      </c>
      <c r="E746" s="18" t="s">
        <v>69</v>
      </c>
      <c r="F746" s="16" t="s">
        <v>293</v>
      </c>
      <c r="G746" s="16"/>
      <c r="H746" s="16" t="s">
        <v>293</v>
      </c>
      <c r="I746" s="16" t="s">
        <v>294</v>
      </c>
      <c r="J746" s="16" t="s">
        <v>293</v>
      </c>
      <c r="K746" s="16" t="s">
        <v>293</v>
      </c>
      <c r="L746" s="16" t="s">
        <v>293</v>
      </c>
      <c r="M746" s="16" t="s">
        <v>294</v>
      </c>
      <c r="N746" s="34"/>
      <c r="P746" s="44">
        <f ca="1">IF(ISNUMBER(SEARCH(INDIRECT(CELL("address")),Q746)),MAX($P$1:P745)+1,0)</f>
        <v>0</v>
      </c>
      <c r="Q746" s="46" t="str">
        <f>Table1[[#This Row],[Portico_Specialty]]&amp;"-"&amp;Table1[[#This Row],[Code]]</f>
        <v>Registered Nurse: Pediatric Oncology-163WP0218X</v>
      </c>
      <c r="S746" s="47" t="str">
        <f ca="1">IFERROR(VLOOKUP(ROWS($S$1:S745),$P$2:$Q$918,2,FALSE),"")</f>
        <v/>
      </c>
    </row>
    <row r="747" spans="1:19" x14ac:dyDescent="0.35">
      <c r="A747" s="16" t="s">
        <v>359</v>
      </c>
      <c r="B747" s="16" t="s">
        <v>360</v>
      </c>
      <c r="C747" s="16"/>
      <c r="D747" s="16" t="s">
        <v>160</v>
      </c>
      <c r="E747" s="18" t="s">
        <v>69</v>
      </c>
      <c r="F747" s="16" t="s">
        <v>293</v>
      </c>
      <c r="G747" s="16"/>
      <c r="H747" s="16" t="s">
        <v>293</v>
      </c>
      <c r="I747" s="16" t="s">
        <v>294</v>
      </c>
      <c r="J747" s="16" t="s">
        <v>293</v>
      </c>
      <c r="K747" s="16" t="s">
        <v>293</v>
      </c>
      <c r="L747" s="16" t="s">
        <v>293</v>
      </c>
      <c r="M747" s="16" t="s">
        <v>294</v>
      </c>
      <c r="N747" s="34"/>
      <c r="P747" s="44">
        <f ca="1">IF(ISNUMBER(SEARCH(INDIRECT(CELL("address")),Q747)),MAX($P$1:P746)+1,0)</f>
        <v>0</v>
      </c>
      <c r="Q747" s="46" t="str">
        <f>Table1[[#This Row],[Portico_Specialty]]&amp;"-"&amp;Table1[[#This Row],[Code]]</f>
        <v>Registered Nurse: Pediatrics-163WP0200X</v>
      </c>
      <c r="S747" s="47" t="str">
        <f ca="1">IFERROR(VLOOKUP(ROWS($S$1:S746),$P$2:$Q$918,2,FALSE),"")</f>
        <v/>
      </c>
    </row>
    <row r="748" spans="1:19" x14ac:dyDescent="0.35">
      <c r="A748" s="16" t="s">
        <v>369</v>
      </c>
      <c r="B748" s="16" t="s">
        <v>370</v>
      </c>
      <c r="C748" s="16"/>
      <c r="D748" s="16" t="s">
        <v>160</v>
      </c>
      <c r="E748" s="18" t="s">
        <v>69</v>
      </c>
      <c r="F748" s="16" t="s">
        <v>293</v>
      </c>
      <c r="G748" s="16"/>
      <c r="H748" s="16" t="s">
        <v>293</v>
      </c>
      <c r="I748" s="16" t="s">
        <v>294</v>
      </c>
      <c r="J748" s="16" t="s">
        <v>293</v>
      </c>
      <c r="K748" s="16" t="s">
        <v>293</v>
      </c>
      <c r="L748" s="16" t="s">
        <v>293</v>
      </c>
      <c r="M748" s="16" t="s">
        <v>294</v>
      </c>
      <c r="N748" s="34"/>
      <c r="P748" s="44">
        <f ca="1">IF(ISNUMBER(SEARCH(INDIRECT(CELL("address")),Q748)),MAX($P$1:P747)+1,0)</f>
        <v>0</v>
      </c>
      <c r="Q748" s="46" t="str">
        <f>Table1[[#This Row],[Portico_Specialty]]&amp;"-"&amp;Table1[[#This Row],[Code]]</f>
        <v>Registered Nurse: Perinatal-163WP1700X</v>
      </c>
      <c r="S748" s="47" t="str">
        <f ca="1">IFERROR(VLOOKUP(ROWS($S$1:S747),$P$2:$Q$918,2,FALSE),"")</f>
        <v/>
      </c>
    </row>
    <row r="749" spans="1:19" x14ac:dyDescent="0.35">
      <c r="A749" s="16" t="s">
        <v>379</v>
      </c>
      <c r="B749" s="16" t="s">
        <v>380</v>
      </c>
      <c r="C749" s="16"/>
      <c r="D749" s="16" t="s">
        <v>160</v>
      </c>
      <c r="E749" s="18" t="s">
        <v>69</v>
      </c>
      <c r="F749" s="16" t="s">
        <v>293</v>
      </c>
      <c r="G749" s="16"/>
      <c r="H749" s="16" t="s">
        <v>293</v>
      </c>
      <c r="I749" s="16" t="s">
        <v>294</v>
      </c>
      <c r="J749" s="16" t="s">
        <v>293</v>
      </c>
      <c r="K749" s="16" t="s">
        <v>293</v>
      </c>
      <c r="L749" s="16" t="s">
        <v>293</v>
      </c>
      <c r="M749" s="16" t="s">
        <v>294</v>
      </c>
      <c r="N749" s="34"/>
      <c r="P749" s="44">
        <f ca="1">IF(ISNUMBER(SEARCH(INDIRECT(CELL("address")),Q749)),MAX($P$1:P748)+1,0)</f>
        <v>0</v>
      </c>
      <c r="Q749" s="46" t="str">
        <f>Table1[[#This Row],[Portico_Specialty]]&amp;"-"&amp;Table1[[#This Row],[Code]]</f>
        <v>Registered Nurse: Plastic Surgery-163WS0121X</v>
      </c>
      <c r="S749" s="47" t="str">
        <f ca="1">IFERROR(VLOOKUP(ROWS($S$1:S748),$P$2:$Q$918,2,FALSE),"")</f>
        <v/>
      </c>
    </row>
    <row r="750" spans="1:19" x14ac:dyDescent="0.35">
      <c r="A750" s="16" t="s">
        <v>365</v>
      </c>
      <c r="B750" s="16" t="s">
        <v>366</v>
      </c>
      <c r="C750" s="16"/>
      <c r="D750" s="16" t="s">
        <v>68</v>
      </c>
      <c r="E750" s="18" t="s">
        <v>69</v>
      </c>
      <c r="F750" s="16" t="s">
        <v>293</v>
      </c>
      <c r="G750" s="16"/>
      <c r="H750" s="16" t="s">
        <v>293</v>
      </c>
      <c r="I750" s="16" t="s">
        <v>294</v>
      </c>
      <c r="J750" s="16" t="s">
        <v>293</v>
      </c>
      <c r="K750" s="16" t="s">
        <v>293</v>
      </c>
      <c r="L750" s="16" t="s">
        <v>293</v>
      </c>
      <c r="M750" s="16" t="s">
        <v>294</v>
      </c>
      <c r="N750" s="34"/>
      <c r="P750" s="44">
        <f ca="1">IF(ISNUMBER(SEARCH(INDIRECT(CELL("address")),Q750)),MAX($P$1:P749)+1,0)</f>
        <v>0</v>
      </c>
      <c r="Q750" s="46" t="str">
        <f>Table1[[#This Row],[Portico_Specialty]]&amp;"-"&amp;Table1[[#This Row],[Code]]</f>
        <v>Registered Nurse: Psych/Mental Health-163WP0808X</v>
      </c>
      <c r="S750" s="47" t="str">
        <f ca="1">IFERROR(VLOOKUP(ROWS($S$1:S749),$P$2:$Q$918,2,FALSE),"")</f>
        <v/>
      </c>
    </row>
    <row r="751" spans="1:19" x14ac:dyDescent="0.35">
      <c r="A751" s="16" t="s">
        <v>367</v>
      </c>
      <c r="B751" s="16" t="s">
        <v>368</v>
      </c>
      <c r="C751" s="16"/>
      <c r="D751" s="16" t="s">
        <v>68</v>
      </c>
      <c r="E751" s="18" t="s">
        <v>69</v>
      </c>
      <c r="F751" s="16" t="s">
        <v>293</v>
      </c>
      <c r="G751" s="16"/>
      <c r="H751" s="16" t="s">
        <v>293</v>
      </c>
      <c r="I751" s="16" t="s">
        <v>294</v>
      </c>
      <c r="J751" s="16" t="s">
        <v>293</v>
      </c>
      <c r="K751" s="16" t="s">
        <v>293</v>
      </c>
      <c r="L751" s="16" t="s">
        <v>293</v>
      </c>
      <c r="M751" s="16" t="s">
        <v>294</v>
      </c>
      <c r="N751" s="34"/>
      <c r="P751" s="44">
        <f ca="1">IF(ISNUMBER(SEARCH(INDIRECT(CELL("address")),Q751)),MAX($P$1:P750)+1,0)</f>
        <v>0</v>
      </c>
      <c r="Q751" s="46" t="str">
        <f>Table1[[#This Row],[Portico_Specialty]]&amp;"-"&amp;Table1[[#This Row],[Code]]</f>
        <v>Registered Nurse: Psych/Mental Health, Adult-163WP0809X</v>
      </c>
      <c r="S751" s="47" t="str">
        <f ca="1">IFERROR(VLOOKUP(ROWS($S$1:S750),$P$2:$Q$918,2,FALSE),"")</f>
        <v/>
      </c>
    </row>
    <row r="752" spans="1:19" ht="29.4" x14ac:dyDescent="0.35">
      <c r="A752" s="16" t="s">
        <v>363</v>
      </c>
      <c r="B752" s="16" t="s">
        <v>364</v>
      </c>
      <c r="C752" s="16"/>
      <c r="D752" s="16" t="s">
        <v>68</v>
      </c>
      <c r="E752" s="18" t="s">
        <v>69</v>
      </c>
      <c r="F752" s="16" t="s">
        <v>293</v>
      </c>
      <c r="G752" s="16"/>
      <c r="H752" s="16" t="s">
        <v>293</v>
      </c>
      <c r="I752" s="16" t="s">
        <v>294</v>
      </c>
      <c r="J752" s="16" t="s">
        <v>293</v>
      </c>
      <c r="K752" s="16" t="s">
        <v>293</v>
      </c>
      <c r="L752" s="16" t="s">
        <v>293</v>
      </c>
      <c r="M752" s="16" t="s">
        <v>294</v>
      </c>
      <c r="N752" s="34"/>
      <c r="P752" s="44">
        <f ca="1">IF(ISNUMBER(SEARCH(INDIRECT(CELL("address")),Q752)),MAX($P$1:P751)+1,0)</f>
        <v>0</v>
      </c>
      <c r="Q752" s="46" t="str">
        <f>Table1[[#This Row],[Portico_Specialty]]&amp;"-"&amp;Table1[[#This Row],[Code]]</f>
        <v>Registered Nurse: Psych/Mental Health, Child &amp; Adolescent-163WP0807X</v>
      </c>
      <c r="S752" s="47" t="str">
        <f ca="1">IFERROR(VLOOKUP(ROWS($S$1:S751),$P$2:$Q$918,2,FALSE),"")</f>
        <v/>
      </c>
    </row>
    <row r="753" spans="1:19" ht="29.4" x14ac:dyDescent="0.35">
      <c r="A753" s="16" t="s">
        <v>373</v>
      </c>
      <c r="B753" s="16" t="s">
        <v>374</v>
      </c>
      <c r="C753" s="16"/>
      <c r="D753" s="16" t="s">
        <v>160</v>
      </c>
      <c r="E753" s="18" t="s">
        <v>69</v>
      </c>
      <c r="F753" s="16" t="s">
        <v>293</v>
      </c>
      <c r="G753" s="16"/>
      <c r="H753" s="16" t="s">
        <v>293</v>
      </c>
      <c r="I753" s="16" t="s">
        <v>294</v>
      </c>
      <c r="J753" s="16" t="s">
        <v>293</v>
      </c>
      <c r="K753" s="16" t="s">
        <v>293</v>
      </c>
      <c r="L753" s="16" t="s">
        <v>293</v>
      </c>
      <c r="M753" s="16" t="s">
        <v>294</v>
      </c>
      <c r="N753" s="34"/>
      <c r="P753" s="44">
        <f ca="1">IF(ISNUMBER(SEARCH(INDIRECT(CELL("address")),Q753)),MAX($P$1:P752)+1,0)</f>
        <v>0</v>
      </c>
      <c r="Q753" s="46" t="str">
        <f>Table1[[#This Row],[Portico_Specialty]]&amp;"-"&amp;Table1[[#This Row],[Code]]</f>
        <v>Registered Nurse: Registered Nurse First Assistant-163WR0006X</v>
      </c>
      <c r="S753" s="47" t="str">
        <f ca="1">IFERROR(VLOOKUP(ROWS($S$1:S752),$P$2:$Q$918,2,FALSE),"")</f>
        <v/>
      </c>
    </row>
    <row r="754" spans="1:19" x14ac:dyDescent="0.35">
      <c r="A754" s="16" t="s">
        <v>375</v>
      </c>
      <c r="B754" s="16" t="s">
        <v>376</v>
      </c>
      <c r="C754" s="16"/>
      <c r="D754" s="16" t="s">
        <v>160</v>
      </c>
      <c r="E754" s="18" t="s">
        <v>69</v>
      </c>
      <c r="F754" s="16" t="s">
        <v>293</v>
      </c>
      <c r="G754" s="16"/>
      <c r="H754" s="16" t="s">
        <v>293</v>
      </c>
      <c r="I754" s="16" t="s">
        <v>294</v>
      </c>
      <c r="J754" s="16" t="s">
        <v>293</v>
      </c>
      <c r="K754" s="16" t="s">
        <v>293</v>
      </c>
      <c r="L754" s="16" t="s">
        <v>293</v>
      </c>
      <c r="M754" s="16" t="s">
        <v>294</v>
      </c>
      <c r="N754" s="34"/>
      <c r="P754" s="44">
        <f ca="1">IF(ISNUMBER(SEARCH(INDIRECT(CELL("address")),Q754)),MAX($P$1:P753)+1,0)</f>
        <v>0</v>
      </c>
      <c r="Q754" s="46" t="str">
        <f>Table1[[#This Row],[Portico_Specialty]]&amp;"-"&amp;Table1[[#This Row],[Code]]</f>
        <v>Registered Nurse: Rehabilitation-163WR0400X</v>
      </c>
      <c r="S754" s="47" t="str">
        <f ca="1">IFERROR(VLOOKUP(ROWS($S$1:S753),$P$2:$Q$918,2,FALSE),"")</f>
        <v/>
      </c>
    </row>
    <row r="755" spans="1:19" ht="29.4" x14ac:dyDescent="0.35">
      <c r="A755" s="16" t="s">
        <v>377</v>
      </c>
      <c r="B755" s="16" t="s">
        <v>378</v>
      </c>
      <c r="C755" s="16"/>
      <c r="D755" s="16" t="s">
        <v>160</v>
      </c>
      <c r="E755" s="18" t="s">
        <v>69</v>
      </c>
      <c r="F755" s="16" t="s">
        <v>293</v>
      </c>
      <c r="G755" s="16"/>
      <c r="H755" s="16" t="s">
        <v>293</v>
      </c>
      <c r="I755" s="16" t="s">
        <v>294</v>
      </c>
      <c r="J755" s="16" t="s">
        <v>293</v>
      </c>
      <c r="K755" s="16" t="s">
        <v>293</v>
      </c>
      <c r="L755" s="16" t="s">
        <v>293</v>
      </c>
      <c r="M755" s="16" t="s">
        <v>294</v>
      </c>
      <c r="N755" s="34"/>
      <c r="P755" s="44">
        <f ca="1">IF(ISNUMBER(SEARCH(INDIRECT(CELL("address")),Q755)),MAX($P$1:P754)+1,0)</f>
        <v>0</v>
      </c>
      <c r="Q755" s="46" t="str">
        <f>Table1[[#This Row],[Portico_Specialty]]&amp;"-"&amp;Table1[[#This Row],[Code]]</f>
        <v>Registered Nurse: Reproductive Endocrinology/Infertility-163WR1000X</v>
      </c>
      <c r="S755" s="47" t="str">
        <f ca="1">IFERROR(VLOOKUP(ROWS($S$1:S754),$P$2:$Q$918,2,FALSE),"")</f>
        <v/>
      </c>
    </row>
    <row r="756" spans="1:19" x14ac:dyDescent="0.35">
      <c r="A756" s="16" t="s">
        <v>381</v>
      </c>
      <c r="B756" s="16" t="s">
        <v>382</v>
      </c>
      <c r="C756" s="16"/>
      <c r="D756" s="16" t="s">
        <v>160</v>
      </c>
      <c r="E756" s="18" t="s">
        <v>69</v>
      </c>
      <c r="F756" s="16" t="s">
        <v>293</v>
      </c>
      <c r="G756" s="16"/>
      <c r="H756" s="16" t="s">
        <v>293</v>
      </c>
      <c r="I756" s="16" t="s">
        <v>294</v>
      </c>
      <c r="J756" s="16" t="s">
        <v>293</v>
      </c>
      <c r="K756" s="16" t="s">
        <v>293</v>
      </c>
      <c r="L756" s="16" t="s">
        <v>293</v>
      </c>
      <c r="M756" s="16" t="s">
        <v>294</v>
      </c>
      <c r="N756" s="34"/>
      <c r="P756" s="44">
        <f ca="1">IF(ISNUMBER(SEARCH(INDIRECT(CELL("address")),Q756)),MAX($P$1:P755)+1,0)</f>
        <v>0</v>
      </c>
      <c r="Q756" s="46" t="str">
        <f>Table1[[#This Row],[Portico_Specialty]]&amp;"-"&amp;Table1[[#This Row],[Code]]</f>
        <v>Registered Nurse: School-163WS0200X</v>
      </c>
      <c r="S756" s="47" t="str">
        <f ca="1">IFERROR(VLOOKUP(ROWS($S$1:S755),$P$2:$Q$918,2,FALSE),"")</f>
        <v/>
      </c>
    </row>
    <row r="757" spans="1:19" x14ac:dyDescent="0.35">
      <c r="A757" s="16" t="s">
        <v>383</v>
      </c>
      <c r="B757" s="16" t="s">
        <v>384</v>
      </c>
      <c r="C757" s="16"/>
      <c r="D757" s="16" t="s">
        <v>160</v>
      </c>
      <c r="E757" s="18" t="s">
        <v>69</v>
      </c>
      <c r="F757" s="16" t="s">
        <v>293</v>
      </c>
      <c r="G757" s="16"/>
      <c r="H757" s="16" t="s">
        <v>293</v>
      </c>
      <c r="I757" s="16" t="s">
        <v>294</v>
      </c>
      <c r="J757" s="16" t="s">
        <v>293</v>
      </c>
      <c r="K757" s="16" t="s">
        <v>293</v>
      </c>
      <c r="L757" s="16" t="s">
        <v>293</v>
      </c>
      <c r="M757" s="16" t="s">
        <v>294</v>
      </c>
      <c r="N757" s="34"/>
      <c r="P757" s="44">
        <f ca="1">IF(ISNUMBER(SEARCH(INDIRECT(CELL("address")),Q757)),MAX($P$1:P756)+1,0)</f>
        <v>0</v>
      </c>
      <c r="Q757" s="46" t="str">
        <f>Table1[[#This Row],[Portico_Specialty]]&amp;"-"&amp;Table1[[#This Row],[Code]]</f>
        <v>Registered Nurse: Urology-163WU0100X</v>
      </c>
      <c r="S757" s="47" t="str">
        <f ca="1">IFERROR(VLOOKUP(ROWS($S$1:S756),$P$2:$Q$918,2,FALSE),"")</f>
        <v/>
      </c>
    </row>
    <row r="758" spans="1:19" ht="29.4" x14ac:dyDescent="0.35">
      <c r="A758" s="16" t="s">
        <v>387</v>
      </c>
      <c r="B758" s="16" t="s">
        <v>388</v>
      </c>
      <c r="C758" s="16"/>
      <c r="D758" s="16" t="s">
        <v>160</v>
      </c>
      <c r="E758" s="18" t="s">
        <v>69</v>
      </c>
      <c r="F758" s="16" t="s">
        <v>293</v>
      </c>
      <c r="G758" s="16"/>
      <c r="H758" s="16" t="s">
        <v>293</v>
      </c>
      <c r="I758" s="16" t="s">
        <v>294</v>
      </c>
      <c r="J758" s="16" t="s">
        <v>293</v>
      </c>
      <c r="K758" s="16" t="s">
        <v>293</v>
      </c>
      <c r="L758" s="16" t="s">
        <v>293</v>
      </c>
      <c r="M758" s="16" t="s">
        <v>294</v>
      </c>
      <c r="N758" s="34"/>
      <c r="P758" s="44">
        <f ca="1">IF(ISNUMBER(SEARCH(INDIRECT(CELL("address")),Q758)),MAX($P$1:P757)+1,0)</f>
        <v>0</v>
      </c>
      <c r="Q758" s="46" t="str">
        <f>Table1[[#This Row],[Portico_Specialty]]&amp;"-"&amp;Table1[[#This Row],[Code]]</f>
        <v>Registered Nurse: Womens Health Care, Ambulatory-163WW0101X</v>
      </c>
      <c r="S758" s="47" t="str">
        <f ca="1">IFERROR(VLOOKUP(ROWS($S$1:S757),$P$2:$Q$918,2,FALSE),"")</f>
        <v/>
      </c>
    </row>
    <row r="759" spans="1:19" x14ac:dyDescent="0.35">
      <c r="A759" s="16" t="s">
        <v>385</v>
      </c>
      <c r="B759" s="16" t="s">
        <v>386</v>
      </c>
      <c r="C759" s="16"/>
      <c r="D759" s="16" t="s">
        <v>160</v>
      </c>
      <c r="E759" s="18" t="s">
        <v>69</v>
      </c>
      <c r="F759" s="16" t="s">
        <v>293</v>
      </c>
      <c r="G759" s="16"/>
      <c r="H759" s="16" t="s">
        <v>293</v>
      </c>
      <c r="I759" s="16" t="s">
        <v>294</v>
      </c>
      <c r="J759" s="16" t="s">
        <v>293</v>
      </c>
      <c r="K759" s="16" t="s">
        <v>293</v>
      </c>
      <c r="L759" s="16" t="s">
        <v>293</v>
      </c>
      <c r="M759" s="16" t="s">
        <v>294</v>
      </c>
      <c r="N759" s="34"/>
      <c r="P759" s="44">
        <f ca="1">IF(ISNUMBER(SEARCH(INDIRECT(CELL("address")),Q759)),MAX($P$1:P758)+1,0)</f>
        <v>0</v>
      </c>
      <c r="Q759" s="46" t="str">
        <f>Table1[[#This Row],[Portico_Specialty]]&amp;"-"&amp;Table1[[#This Row],[Code]]</f>
        <v>Registered Nurse: Wound Care-163WW0000X</v>
      </c>
      <c r="S759" s="47" t="str">
        <f ca="1">IFERROR(VLOOKUP(ROWS($S$1:S758),$P$2:$Q$918,2,FALSE),"")</f>
        <v/>
      </c>
    </row>
    <row r="760" spans="1:19" x14ac:dyDescent="0.35">
      <c r="A760" s="16" t="s">
        <v>1141</v>
      </c>
      <c r="B760" s="16" t="s">
        <v>1142</v>
      </c>
      <c r="C760" s="16"/>
      <c r="D760" s="16" t="s">
        <v>160</v>
      </c>
      <c r="E760" s="18" t="s">
        <v>69</v>
      </c>
      <c r="F760" s="16" t="s">
        <v>1066</v>
      </c>
      <c r="G760" s="16"/>
      <c r="H760" s="16" t="s">
        <v>192</v>
      </c>
      <c r="I760" s="16" t="s">
        <v>885</v>
      </c>
      <c r="J760" s="16"/>
      <c r="K760" s="16"/>
      <c r="L760" s="16"/>
      <c r="M760" s="16" t="s">
        <v>885</v>
      </c>
      <c r="N760" s="34"/>
      <c r="P760" s="44">
        <f ca="1">IF(ISNUMBER(SEARCH(INDIRECT(CELL("address")),Q760)),MAX($P$1:P759)+1,0)</f>
        <v>0</v>
      </c>
      <c r="Q760" s="46" t="str">
        <f>Table1[[#This Row],[Portico_Specialty]]&amp;"-"&amp;Table1[[#This Row],[Code]]</f>
        <v>Rehabilitation Counselor-225C00000X</v>
      </c>
      <c r="S760" s="47" t="str">
        <f ca="1">IFERROR(VLOOKUP(ROWS($S$1:S759),$P$2:$Q$918,2,FALSE),"")</f>
        <v/>
      </c>
    </row>
    <row r="761" spans="1:19" ht="29.4" x14ac:dyDescent="0.35">
      <c r="A761" s="16" t="s">
        <v>1143</v>
      </c>
      <c r="B761" s="16" t="s">
        <v>1144</v>
      </c>
      <c r="C761" s="16"/>
      <c r="D761" s="16" t="s">
        <v>160</v>
      </c>
      <c r="E761" s="18" t="s">
        <v>69</v>
      </c>
      <c r="F761" s="16" t="s">
        <v>85</v>
      </c>
      <c r="G761" s="16"/>
      <c r="H761" s="16" t="s">
        <v>192</v>
      </c>
      <c r="I761" s="16" t="s">
        <v>885</v>
      </c>
      <c r="J761" s="16"/>
      <c r="K761" s="16"/>
      <c r="L761" s="16"/>
      <c r="M761" s="16" t="s">
        <v>885</v>
      </c>
      <c r="N761" s="34"/>
      <c r="P761" s="44">
        <f ca="1">IF(ISNUMBER(SEARCH(INDIRECT(CELL("address")),Q761)),MAX($P$1:P760)+1,0)</f>
        <v>0</v>
      </c>
      <c r="Q761" s="46" t="str">
        <f>Table1[[#This Row],[Portico_Specialty]]&amp;"-"&amp;Table1[[#This Row],[Code]]</f>
        <v>Rehabilitation Counselor: Assistive Technology Practitioner-225CA2400X</v>
      </c>
      <c r="S761" s="47" t="str">
        <f ca="1">IFERROR(VLOOKUP(ROWS($S$1:S760),$P$2:$Q$918,2,FALSE),"")</f>
        <v/>
      </c>
    </row>
    <row r="762" spans="1:19" ht="29.4" x14ac:dyDescent="0.35">
      <c r="A762" s="16" t="s">
        <v>1145</v>
      </c>
      <c r="B762" s="16" t="s">
        <v>1146</v>
      </c>
      <c r="C762" s="16"/>
      <c r="D762" s="16" t="s">
        <v>160</v>
      </c>
      <c r="E762" s="18" t="s">
        <v>69</v>
      </c>
      <c r="F762" s="16"/>
      <c r="G762" s="16"/>
      <c r="H762" s="16" t="s">
        <v>192</v>
      </c>
      <c r="I762" s="16" t="s">
        <v>885</v>
      </c>
      <c r="J762" s="16"/>
      <c r="K762" s="16"/>
      <c r="L762" s="16"/>
      <c r="M762" s="16" t="s">
        <v>885</v>
      </c>
      <c r="N762" s="34"/>
      <c r="P762" s="44">
        <f ca="1">IF(ISNUMBER(SEARCH(INDIRECT(CELL("address")),Q762)),MAX($P$1:P761)+1,0)</f>
        <v>0</v>
      </c>
      <c r="Q762" s="46" t="str">
        <f>Table1[[#This Row],[Portico_Specialty]]&amp;"-"&amp;Table1[[#This Row],[Code]]</f>
        <v>Rehabilitation Counselor: Assistive Technology Supplier-225CA2500X</v>
      </c>
      <c r="S762" s="47" t="str">
        <f ca="1">IFERROR(VLOOKUP(ROWS($S$1:S761),$P$2:$Q$918,2,FALSE),"")</f>
        <v/>
      </c>
    </row>
    <row r="763" spans="1:19" ht="29.4" x14ac:dyDescent="0.35">
      <c r="A763" s="16" t="s">
        <v>1147</v>
      </c>
      <c r="B763" s="16" t="s">
        <v>1148</v>
      </c>
      <c r="C763" s="16"/>
      <c r="D763" s="16" t="s">
        <v>160</v>
      </c>
      <c r="E763" s="18" t="s">
        <v>69</v>
      </c>
      <c r="F763" s="16"/>
      <c r="G763" s="16"/>
      <c r="H763" s="16" t="s">
        <v>192</v>
      </c>
      <c r="I763" s="16" t="s">
        <v>885</v>
      </c>
      <c r="J763" s="16"/>
      <c r="K763" s="16"/>
      <c r="L763" s="16"/>
      <c r="M763" s="16" t="s">
        <v>885</v>
      </c>
      <c r="N763" s="34"/>
      <c r="P763" s="44">
        <f ca="1">IF(ISNUMBER(SEARCH(INDIRECT(CELL("address")),Q763)),MAX($P$1:P762)+1,0)</f>
        <v>0</v>
      </c>
      <c r="Q763" s="46" t="str">
        <f>Table1[[#This Row],[Portico_Specialty]]&amp;"-"&amp;Table1[[#This Row],[Code]]</f>
        <v>Rehabilitation Counselor: Orientation and Mobility Training Provider-225CX0006X</v>
      </c>
      <c r="S763" s="47" t="str">
        <f ca="1">IFERROR(VLOOKUP(ROWS($S$1:S762),$P$2:$Q$918,2,FALSE),"")</f>
        <v/>
      </c>
    </row>
    <row r="764" spans="1:19" x14ac:dyDescent="0.35">
      <c r="A764" s="16" t="s">
        <v>1601</v>
      </c>
      <c r="B764" s="16" t="s">
        <v>1602</v>
      </c>
      <c r="C764" s="16"/>
      <c r="D764" s="16" t="s">
        <v>160</v>
      </c>
      <c r="E764" s="20" t="s">
        <v>101</v>
      </c>
      <c r="F764" s="16" t="s">
        <v>1450</v>
      </c>
      <c r="G764" s="16"/>
      <c r="H764" s="16" t="s">
        <v>1450</v>
      </c>
      <c r="I764" s="16" t="s">
        <v>1450</v>
      </c>
      <c r="J764" s="16" t="s">
        <v>1450</v>
      </c>
      <c r="K764" s="16" t="s">
        <v>1450</v>
      </c>
      <c r="L764" s="16" t="s">
        <v>1573</v>
      </c>
      <c r="M764" s="16" t="s">
        <v>1450</v>
      </c>
      <c r="N764" s="34"/>
      <c r="P764" s="44">
        <f ca="1">IF(ISNUMBER(SEARCH(INDIRECT(CELL("address")),Q764)),MAX($P$1:P763)+1,0)</f>
        <v>0</v>
      </c>
      <c r="Q764" s="46" t="str">
        <f>Table1[[#This Row],[Portico_Specialty]]&amp;"-"&amp;Table1[[#This Row],[Code]]</f>
        <v>Rehabilitation Hospital-283X00000X</v>
      </c>
      <c r="S764" s="47" t="str">
        <f ca="1">IFERROR(VLOOKUP(ROWS($S$1:S763),$P$2:$Q$918,2,FALSE),"")</f>
        <v/>
      </c>
    </row>
    <row r="765" spans="1:19" x14ac:dyDescent="0.35">
      <c r="A765" s="16" t="s">
        <v>1603</v>
      </c>
      <c r="B765" s="16" t="s">
        <v>1604</v>
      </c>
      <c r="C765" s="16"/>
      <c r="D765" s="16" t="s">
        <v>160</v>
      </c>
      <c r="E765" s="18" t="s">
        <v>69</v>
      </c>
      <c r="F765" s="16" t="s">
        <v>1450</v>
      </c>
      <c r="G765" s="16"/>
      <c r="H765" s="16" t="s">
        <v>1450</v>
      </c>
      <c r="I765" s="16" t="s">
        <v>1450</v>
      </c>
      <c r="J765" s="16" t="s">
        <v>1450</v>
      </c>
      <c r="K765" s="16" t="s">
        <v>1450</v>
      </c>
      <c r="L765" s="16" t="s">
        <v>1573</v>
      </c>
      <c r="M765" s="16" t="s">
        <v>1450</v>
      </c>
      <c r="N765" s="34"/>
      <c r="P765" s="44">
        <f ca="1">IF(ISNUMBER(SEARCH(INDIRECT(CELL("address")),Q765)),MAX($P$1:P764)+1,0)</f>
        <v>0</v>
      </c>
      <c r="Q765" s="46" t="str">
        <f>Table1[[#This Row],[Portico_Specialty]]&amp;"-"&amp;Table1[[#This Row],[Code]]</f>
        <v>Rehabilitation Hospital: Children-283XC2000X</v>
      </c>
      <c r="S765" s="47" t="str">
        <f ca="1">IFERROR(VLOOKUP(ROWS($S$1:S764),$P$2:$Q$918,2,FALSE),"")</f>
        <v/>
      </c>
    </row>
    <row r="766" spans="1:19" x14ac:dyDescent="0.35">
      <c r="A766" s="16" t="s">
        <v>1122</v>
      </c>
      <c r="B766" s="16" t="s">
        <v>1123</v>
      </c>
      <c r="C766" s="16"/>
      <c r="D766" s="16" t="s">
        <v>160</v>
      </c>
      <c r="E766" s="18" t="s">
        <v>69</v>
      </c>
      <c r="F766" s="16" t="s">
        <v>1066</v>
      </c>
      <c r="G766" s="16"/>
      <c r="H766" s="16" t="s">
        <v>192</v>
      </c>
      <c r="I766" s="16" t="s">
        <v>885</v>
      </c>
      <c r="J766" s="16" t="s">
        <v>1066</v>
      </c>
      <c r="K766" s="16"/>
      <c r="L766" s="16" t="s">
        <v>885</v>
      </c>
      <c r="M766" s="16" t="s">
        <v>885</v>
      </c>
      <c r="N766" s="34"/>
      <c r="P766" s="44">
        <f ca="1">IF(ISNUMBER(SEARCH(INDIRECT(CELL("address")),Q766)),MAX($P$1:P765)+1,0)</f>
        <v>0</v>
      </c>
      <c r="Q766" s="46" t="str">
        <f>Table1[[#This Row],[Portico_Specialty]]&amp;"-"&amp;Table1[[#This Row],[Code]]</f>
        <v>Rehabilitation Practitioner-225400000X</v>
      </c>
      <c r="S766" s="47" t="str">
        <f ca="1">IFERROR(VLOOKUP(ROWS($S$1:S765),$P$2:$Q$918,2,FALSE),"")</f>
        <v/>
      </c>
    </row>
    <row r="767" spans="1:19" x14ac:dyDescent="0.35">
      <c r="A767" s="16" t="s">
        <v>1574</v>
      </c>
      <c r="B767" s="16" t="s">
        <v>1575</v>
      </c>
      <c r="C767" s="16"/>
      <c r="D767" s="16" t="s">
        <v>160</v>
      </c>
      <c r="E767" s="20" t="s">
        <v>101</v>
      </c>
      <c r="F767" s="16" t="s">
        <v>1450</v>
      </c>
      <c r="G767" s="16"/>
      <c r="H767" s="16" t="s">
        <v>1450</v>
      </c>
      <c r="I767" s="16" t="s">
        <v>1450</v>
      </c>
      <c r="J767" s="16" t="s">
        <v>1450</v>
      </c>
      <c r="K767" s="16" t="s">
        <v>1450</v>
      </c>
      <c r="L767" s="16" t="s">
        <v>1573</v>
      </c>
      <c r="M767" s="16" t="s">
        <v>1450</v>
      </c>
      <c r="N767" s="34"/>
      <c r="P767" s="44">
        <f ca="1">IF(ISNUMBER(SEARCH(INDIRECT(CELL("address")),Q767)),MAX($P$1:P766)+1,0)</f>
        <v>0</v>
      </c>
      <c r="Q767" s="46" t="str">
        <f>Table1[[#This Row],[Portico_Specialty]]&amp;"-"&amp;Table1[[#This Row],[Code]]</f>
        <v>Rehabilitation Unit-273Y00000X</v>
      </c>
      <c r="S767" s="47" t="str">
        <f ca="1">IFERROR(VLOOKUP(ROWS($S$1:S766),$P$2:$Q$918,2,FALSE),"")</f>
        <v/>
      </c>
    </row>
    <row r="768" spans="1:19" x14ac:dyDescent="0.35">
      <c r="A768" s="16" t="s">
        <v>1578</v>
      </c>
      <c r="B768" s="16" t="s">
        <v>1579</v>
      </c>
      <c r="C768" s="16" t="s">
        <v>1449</v>
      </c>
      <c r="D768" s="16" t="s">
        <v>68</v>
      </c>
      <c r="E768" s="18" t="s">
        <v>69</v>
      </c>
      <c r="F768" s="16" t="s">
        <v>1450</v>
      </c>
      <c r="G768" s="16">
        <v>70</v>
      </c>
      <c r="H768" s="16" t="s">
        <v>1541</v>
      </c>
      <c r="I768" s="16" t="s">
        <v>1450</v>
      </c>
      <c r="J768" s="16" t="s">
        <v>1450</v>
      </c>
      <c r="K768" s="16" t="s">
        <v>1450</v>
      </c>
      <c r="L768" s="16"/>
      <c r="M768" s="16" t="s">
        <v>1450</v>
      </c>
      <c r="N768" s="34"/>
      <c r="P768" s="44">
        <f ca="1">IF(ISNUMBER(SEARCH(INDIRECT(CELL("address")),Q768)),MAX($P$1:P767)+1,0)</f>
        <v>0</v>
      </c>
      <c r="Q768" s="46" t="str">
        <f>Table1[[#This Row],[Portico_Specialty]]&amp;"-"&amp;Table1[[#This Row],[Code]]</f>
        <v>Rehabilitation, Substance Use Disorder Unit-276400000X</v>
      </c>
      <c r="S768" s="47" t="str">
        <f ca="1">IFERROR(VLOOKUP(ROWS($S$1:S767),$P$2:$Q$918,2,FALSE),"")</f>
        <v/>
      </c>
    </row>
    <row r="769" spans="1:19" x14ac:dyDescent="0.35">
      <c r="A769" s="16" t="s">
        <v>1586</v>
      </c>
      <c r="B769" s="16" t="s">
        <v>1587</v>
      </c>
      <c r="C769" s="16"/>
      <c r="D769" s="16" t="s">
        <v>160</v>
      </c>
      <c r="E769" s="20" t="s">
        <v>101</v>
      </c>
      <c r="F769" s="16" t="s">
        <v>1450</v>
      </c>
      <c r="G769" s="16"/>
      <c r="H769" s="16" t="s">
        <v>1450</v>
      </c>
      <c r="I769" s="16" t="s">
        <v>1450</v>
      </c>
      <c r="J769" s="16" t="s">
        <v>1450</v>
      </c>
      <c r="K769" s="16" t="s">
        <v>1588</v>
      </c>
      <c r="L769" s="16" t="s">
        <v>1573</v>
      </c>
      <c r="M769" s="16" t="s">
        <v>1450</v>
      </c>
      <c r="N769" s="34"/>
      <c r="P769" s="44">
        <f ca="1">IF(ISNUMBER(SEARCH(INDIRECT(CELL("address")),Q769)),MAX($P$1:P768)+1,0)</f>
        <v>0</v>
      </c>
      <c r="Q769" s="46" t="str">
        <f>Table1[[#This Row],[Portico_Specialty]]&amp;"-"&amp;Table1[[#This Row],[Code]]</f>
        <v>Religious Nonmedical Health Care Institution-282J00000X</v>
      </c>
      <c r="S769" s="47" t="str">
        <f ca="1">IFERROR(VLOOKUP(ROWS($S$1:S768),$P$2:$Q$918,2,FALSE),"")</f>
        <v/>
      </c>
    </row>
    <row r="770" spans="1:19" x14ac:dyDescent="0.35">
      <c r="A770" s="16" t="s">
        <v>1912</v>
      </c>
      <c r="B770" s="16" t="s">
        <v>1913</v>
      </c>
      <c r="C770" s="16"/>
      <c r="D770" s="16" t="s">
        <v>160</v>
      </c>
      <c r="E770" s="18" t="s">
        <v>69</v>
      </c>
      <c r="F770" s="16"/>
      <c r="G770" s="16"/>
      <c r="H770" s="16" t="s">
        <v>1588</v>
      </c>
      <c r="I770" s="16" t="s">
        <v>455</v>
      </c>
      <c r="J770" s="16"/>
      <c r="K770" s="16" t="s">
        <v>1588</v>
      </c>
      <c r="L770" s="16"/>
      <c r="M770" s="16" t="s">
        <v>455</v>
      </c>
      <c r="N770" s="34"/>
      <c r="P770" s="44">
        <f ca="1">IF(ISNUMBER(SEARCH(INDIRECT(CELL("address")),Q770)),MAX($P$1:P769)+1,0)</f>
        <v>0</v>
      </c>
      <c r="Q770" s="46" t="str">
        <f>Table1[[#This Row],[Portico_Specialty]]&amp;"-"&amp;Table1[[#This Row],[Code]]</f>
        <v>Religious Nonmedical Practitioner-374K00000X</v>
      </c>
      <c r="S770" s="47" t="str">
        <f ca="1">IFERROR(VLOOKUP(ROWS($S$1:S769),$P$2:$Q$918,2,FALSE),"")</f>
        <v/>
      </c>
    </row>
    <row r="771" spans="1:19" ht="29.4" x14ac:dyDescent="0.35">
      <c r="A771" s="16" t="s">
        <v>1670</v>
      </c>
      <c r="B771" s="16" t="s">
        <v>1671</v>
      </c>
      <c r="C771" s="16" t="s">
        <v>1449</v>
      </c>
      <c r="D771" s="16" t="s">
        <v>68</v>
      </c>
      <c r="E771" s="18" t="s">
        <v>69</v>
      </c>
      <c r="F771" s="16" t="s">
        <v>440</v>
      </c>
      <c r="G771" s="16"/>
      <c r="H771" s="16" t="s">
        <v>440</v>
      </c>
      <c r="I771" s="16" t="s">
        <v>440</v>
      </c>
      <c r="J771" s="16" t="s">
        <v>1398</v>
      </c>
      <c r="K771" s="16" t="s">
        <v>1542</v>
      </c>
      <c r="L771" s="16" t="s">
        <v>440</v>
      </c>
      <c r="M771" s="16" t="s">
        <v>440</v>
      </c>
      <c r="N771" s="34"/>
      <c r="P771" s="44">
        <f ca="1">IF(ISNUMBER(SEARCH(INDIRECT(CELL("address")),Q771)),MAX($P$1:P770)+1,0)</f>
        <v>0</v>
      </c>
      <c r="Q771" s="46" t="str">
        <f>Table1[[#This Row],[Portico_Specialty]]&amp;"-"&amp;Table1[[#This Row],[Code]]</f>
        <v>Residential Treatment Facility, Emotionally Disturbed Children-322D00000X</v>
      </c>
      <c r="S771" s="47" t="str">
        <f ca="1">IFERROR(VLOOKUP(ROWS($S$1:S770),$P$2:$Q$918,2,FALSE),"")</f>
        <v/>
      </c>
    </row>
    <row r="772" spans="1:19" ht="29.4" x14ac:dyDescent="0.35">
      <c r="A772" s="16" t="s">
        <v>1662</v>
      </c>
      <c r="B772" s="16" t="s">
        <v>1663</v>
      </c>
      <c r="C772" s="16"/>
      <c r="D772" s="20" t="s">
        <v>292</v>
      </c>
      <c r="E772" s="18" t="s">
        <v>69</v>
      </c>
      <c r="F772" s="16" t="s">
        <v>440</v>
      </c>
      <c r="G772" s="16"/>
      <c r="H772" s="16" t="s">
        <v>440</v>
      </c>
      <c r="I772" s="16" t="s">
        <v>440</v>
      </c>
      <c r="J772" s="16" t="s">
        <v>440</v>
      </c>
      <c r="K772" s="16" t="s">
        <v>440</v>
      </c>
      <c r="L772" s="16" t="s">
        <v>440</v>
      </c>
      <c r="M772" s="16" t="s">
        <v>440</v>
      </c>
      <c r="N772" s="34"/>
      <c r="P772" s="44">
        <f ca="1">IF(ISNUMBER(SEARCH(INDIRECT(CELL("address")),Q772)),MAX($P$1:P771)+1,0)</f>
        <v>0</v>
      </c>
      <c r="Q772" s="46" t="str">
        <f>Table1[[#This Row],[Portico_Specialty]]&amp;"-"&amp;Table1[[#This Row],[Code]]</f>
        <v>Residential Treatment Facility, Mental Retardation and/or Developmental Disabilities-320600000X</v>
      </c>
      <c r="S772" s="47" t="str">
        <f ca="1">IFERROR(VLOOKUP(ROWS($S$1:S771),$P$2:$Q$918,2,FALSE),"")</f>
        <v/>
      </c>
    </row>
    <row r="773" spans="1:19" ht="29.4" x14ac:dyDescent="0.35">
      <c r="A773" s="16" t="s">
        <v>1664</v>
      </c>
      <c r="B773" s="16" t="s">
        <v>1665</v>
      </c>
      <c r="C773" s="16"/>
      <c r="D773" s="16" t="s">
        <v>160</v>
      </c>
      <c r="E773" s="18" t="s">
        <v>69</v>
      </c>
      <c r="F773" s="16" t="s">
        <v>440</v>
      </c>
      <c r="G773" s="16"/>
      <c r="H773" s="16" t="s">
        <v>440</v>
      </c>
      <c r="I773" s="16" t="s">
        <v>440</v>
      </c>
      <c r="J773" s="16" t="s">
        <v>440</v>
      </c>
      <c r="K773" s="16" t="s">
        <v>440</v>
      </c>
      <c r="L773" s="16" t="s">
        <v>440</v>
      </c>
      <c r="M773" s="16" t="s">
        <v>440</v>
      </c>
      <c r="N773" s="34"/>
      <c r="P773" s="44">
        <f ca="1">IF(ISNUMBER(SEARCH(INDIRECT(CELL("address")),Q773)),MAX($P$1:P772)+1,0)</f>
        <v>0</v>
      </c>
      <c r="Q773" s="46" t="str">
        <f>Table1[[#This Row],[Portico_Specialty]]&amp;"-"&amp;Table1[[#This Row],[Code]]</f>
        <v>Residential Treatment Facility, Physical Disabilities-320700000X</v>
      </c>
      <c r="S773" s="47" t="str">
        <f ca="1">IFERROR(VLOOKUP(ROWS($S$1:S772),$P$2:$Q$918,2,FALSE),"")</f>
        <v/>
      </c>
    </row>
    <row r="774" spans="1:19" x14ac:dyDescent="0.35">
      <c r="A774" s="16" t="s">
        <v>1179</v>
      </c>
      <c r="B774" s="16" t="s">
        <v>1180</v>
      </c>
      <c r="C774" s="16"/>
      <c r="D774" s="16" t="s">
        <v>160</v>
      </c>
      <c r="E774" s="18" t="s">
        <v>69</v>
      </c>
      <c r="F774" s="16" t="s">
        <v>1181</v>
      </c>
      <c r="G774" s="16"/>
      <c r="H774" s="16" t="s">
        <v>1066</v>
      </c>
      <c r="I774" s="16" t="s">
        <v>885</v>
      </c>
      <c r="J774" s="16" t="s">
        <v>1066</v>
      </c>
      <c r="K774" s="16" t="s">
        <v>1066</v>
      </c>
      <c r="L774" s="16" t="s">
        <v>1066</v>
      </c>
      <c r="M774" s="16" t="s">
        <v>885</v>
      </c>
      <c r="N774" s="34"/>
      <c r="P774" s="44">
        <f ca="1">IF(ISNUMBER(SEARCH(INDIRECT(CELL("address")),Q774)),MAX($P$1:P773)+1,0)</f>
        <v>0</v>
      </c>
      <c r="Q774" s="46" t="str">
        <f>Table1[[#This Row],[Portico_Specialty]]&amp;"-"&amp;Table1[[#This Row],[Code]]</f>
        <v>Respiratory Therapist, Certified-227800000X</v>
      </c>
      <c r="S774" s="47" t="str">
        <f ca="1">IFERROR(VLOOKUP(ROWS($S$1:S773),$P$2:$Q$918,2,FALSE),"")</f>
        <v/>
      </c>
    </row>
    <row r="775" spans="1:19" x14ac:dyDescent="0.35">
      <c r="A775" s="16" t="s">
        <v>1182</v>
      </c>
      <c r="B775" s="16" t="s">
        <v>1183</v>
      </c>
      <c r="C775" s="16"/>
      <c r="D775" s="16" t="s">
        <v>160</v>
      </c>
      <c r="E775" s="18" t="s">
        <v>69</v>
      </c>
      <c r="F775" s="16" t="s">
        <v>1066</v>
      </c>
      <c r="G775" s="16"/>
      <c r="H775" s="16" t="s">
        <v>1066</v>
      </c>
      <c r="I775" s="16" t="s">
        <v>885</v>
      </c>
      <c r="J775" s="16" t="s">
        <v>1066</v>
      </c>
      <c r="K775" s="16" t="s">
        <v>1066</v>
      </c>
      <c r="L775" s="16" t="s">
        <v>1066</v>
      </c>
      <c r="M775" s="16" t="s">
        <v>885</v>
      </c>
      <c r="N775" s="34"/>
      <c r="P775" s="44">
        <f ca="1">IF(ISNUMBER(SEARCH(INDIRECT(CELL("address")),Q775)),MAX($P$1:P774)+1,0)</f>
        <v>0</v>
      </c>
      <c r="Q775" s="46" t="str">
        <f>Table1[[#This Row],[Portico_Specialty]]&amp;"-"&amp;Table1[[#This Row],[Code]]</f>
        <v>Respiratory Therapist, Certified: Critical Care-2278C0205X</v>
      </c>
      <c r="S775" s="47" t="str">
        <f ca="1">IFERROR(VLOOKUP(ROWS($S$1:S774),$P$2:$Q$918,2,FALSE),"")</f>
        <v/>
      </c>
    </row>
    <row r="776" spans="1:19" x14ac:dyDescent="0.35">
      <c r="A776" s="16" t="s">
        <v>1186</v>
      </c>
      <c r="B776" s="16" t="s">
        <v>1187</v>
      </c>
      <c r="C776" s="16"/>
      <c r="D776" s="16" t="s">
        <v>160</v>
      </c>
      <c r="E776" s="18" t="s">
        <v>69</v>
      </c>
      <c r="F776" s="16" t="s">
        <v>1066</v>
      </c>
      <c r="G776" s="16"/>
      <c r="H776" s="16" t="s">
        <v>1066</v>
      </c>
      <c r="I776" s="16" t="s">
        <v>885</v>
      </c>
      <c r="J776" s="16" t="s">
        <v>1066</v>
      </c>
      <c r="K776" s="16" t="s">
        <v>1066</v>
      </c>
      <c r="L776" s="16" t="s">
        <v>1066</v>
      </c>
      <c r="M776" s="16" t="s">
        <v>885</v>
      </c>
      <c r="N776" s="34"/>
      <c r="P776" s="44">
        <f ca="1">IF(ISNUMBER(SEARCH(INDIRECT(CELL("address")),Q776)),MAX($P$1:P775)+1,0)</f>
        <v>0</v>
      </c>
      <c r="Q776" s="46" t="str">
        <f>Table1[[#This Row],[Portico_Specialty]]&amp;"-"&amp;Table1[[#This Row],[Code]]</f>
        <v>Respiratory Therapist, Certified: Educational-2278E1000X</v>
      </c>
      <c r="S776" s="47" t="str">
        <f ca="1">IFERROR(VLOOKUP(ROWS($S$1:S775),$P$2:$Q$918,2,FALSE),"")</f>
        <v/>
      </c>
    </row>
    <row r="777" spans="1:19" x14ac:dyDescent="0.35">
      <c r="A777" s="16" t="s">
        <v>1184</v>
      </c>
      <c r="B777" s="16" t="s">
        <v>1185</v>
      </c>
      <c r="C777" s="16"/>
      <c r="D777" s="16" t="s">
        <v>160</v>
      </c>
      <c r="E777" s="18" t="s">
        <v>69</v>
      </c>
      <c r="F777" s="16" t="s">
        <v>1066</v>
      </c>
      <c r="G777" s="16"/>
      <c r="H777" s="16" t="s">
        <v>1066</v>
      </c>
      <c r="I777" s="16" t="s">
        <v>885</v>
      </c>
      <c r="J777" s="16" t="s">
        <v>1066</v>
      </c>
      <c r="K777" s="16" t="s">
        <v>1066</v>
      </c>
      <c r="L777" s="16" t="s">
        <v>1066</v>
      </c>
      <c r="M777" s="16" t="s">
        <v>885</v>
      </c>
      <c r="N777" s="34"/>
      <c r="P777" s="44">
        <f ca="1">IF(ISNUMBER(SEARCH(INDIRECT(CELL("address")),Q777)),MAX($P$1:P776)+1,0)</f>
        <v>0</v>
      </c>
      <c r="Q777" s="46" t="str">
        <f>Table1[[#This Row],[Portico_Specialty]]&amp;"-"&amp;Table1[[#This Row],[Code]]</f>
        <v>Respiratory Therapist, Certified: Emergency Care-2278E0002X</v>
      </c>
      <c r="S777" s="47" t="str">
        <f ca="1">IFERROR(VLOOKUP(ROWS($S$1:S776),$P$2:$Q$918,2,FALSE),"")</f>
        <v/>
      </c>
    </row>
    <row r="778" spans="1:19" x14ac:dyDescent="0.35">
      <c r="A778" s="16" t="s">
        <v>1190</v>
      </c>
      <c r="B778" s="16" t="s">
        <v>1191</v>
      </c>
      <c r="C778" s="16"/>
      <c r="D778" s="16" t="s">
        <v>160</v>
      </c>
      <c r="E778" s="18" t="s">
        <v>69</v>
      </c>
      <c r="F778" s="16" t="s">
        <v>1066</v>
      </c>
      <c r="G778" s="16"/>
      <c r="H778" s="16" t="s">
        <v>1066</v>
      </c>
      <c r="I778" s="16" t="s">
        <v>885</v>
      </c>
      <c r="J778" s="16" t="s">
        <v>1066</v>
      </c>
      <c r="K778" s="16" t="s">
        <v>1066</v>
      </c>
      <c r="L778" s="16" t="s">
        <v>1066</v>
      </c>
      <c r="M778" s="16" t="s">
        <v>885</v>
      </c>
      <c r="N778" s="34"/>
      <c r="P778" s="44">
        <f ca="1">IF(ISNUMBER(SEARCH(INDIRECT(CELL("address")),Q778)),MAX($P$1:P777)+1,0)</f>
        <v>0</v>
      </c>
      <c r="Q778" s="46" t="str">
        <f>Table1[[#This Row],[Portico_Specialty]]&amp;"-"&amp;Table1[[#This Row],[Code]]</f>
        <v>Respiratory Therapist, Certified: General Care-2278G1100X</v>
      </c>
      <c r="S778" s="47" t="str">
        <f ca="1">IFERROR(VLOOKUP(ROWS($S$1:S777),$P$2:$Q$918,2,FALSE),"")</f>
        <v/>
      </c>
    </row>
    <row r="779" spans="1:19" x14ac:dyDescent="0.35">
      <c r="A779" s="16" t="s">
        <v>1188</v>
      </c>
      <c r="B779" s="16" t="s">
        <v>1189</v>
      </c>
      <c r="C779" s="16"/>
      <c r="D779" s="16" t="s">
        <v>160</v>
      </c>
      <c r="E779" s="18" t="s">
        <v>69</v>
      </c>
      <c r="F779" s="16" t="s">
        <v>1066</v>
      </c>
      <c r="G779" s="16"/>
      <c r="H779" s="16" t="s">
        <v>1066</v>
      </c>
      <c r="I779" s="16" t="s">
        <v>885</v>
      </c>
      <c r="J779" s="16" t="s">
        <v>1066</v>
      </c>
      <c r="K779" s="16" t="s">
        <v>1066</v>
      </c>
      <c r="L779" s="16" t="s">
        <v>1066</v>
      </c>
      <c r="M779" s="16" t="s">
        <v>885</v>
      </c>
      <c r="N779" s="34"/>
      <c r="P779" s="44">
        <f ca="1">IF(ISNUMBER(SEARCH(INDIRECT(CELL("address")),Q779)),MAX($P$1:P778)+1,0)</f>
        <v>0</v>
      </c>
      <c r="Q779" s="46" t="str">
        <f>Table1[[#This Row],[Portico_Specialty]]&amp;"-"&amp;Table1[[#This Row],[Code]]</f>
        <v>Respiratory Therapist, Certified: Geriatric Care-2278G0305X</v>
      </c>
      <c r="S779" s="47" t="str">
        <f ca="1">IFERROR(VLOOKUP(ROWS($S$1:S778),$P$2:$Q$918,2,FALSE),"")</f>
        <v/>
      </c>
    </row>
    <row r="780" spans="1:19" x14ac:dyDescent="0.35">
      <c r="A780" s="16" t="s">
        <v>1192</v>
      </c>
      <c r="B780" s="16" t="s">
        <v>1193</v>
      </c>
      <c r="C780" s="16"/>
      <c r="D780" s="16" t="s">
        <v>160</v>
      </c>
      <c r="E780" s="18" t="s">
        <v>69</v>
      </c>
      <c r="F780" s="16" t="s">
        <v>1066</v>
      </c>
      <c r="G780" s="16"/>
      <c r="H780" s="16" t="s">
        <v>1066</v>
      </c>
      <c r="I780" s="16" t="s">
        <v>885</v>
      </c>
      <c r="J780" s="16" t="s">
        <v>1066</v>
      </c>
      <c r="K780" s="16" t="s">
        <v>1066</v>
      </c>
      <c r="L780" s="16" t="s">
        <v>1194</v>
      </c>
      <c r="M780" s="16" t="s">
        <v>885</v>
      </c>
      <c r="N780" s="34"/>
      <c r="P780" s="44">
        <f ca="1">IF(ISNUMBER(SEARCH(INDIRECT(CELL("address")),Q780)),MAX($P$1:P779)+1,0)</f>
        <v>0</v>
      </c>
      <c r="Q780" s="46" t="str">
        <f>Table1[[#This Row],[Portico_Specialty]]&amp;"-"&amp;Table1[[#This Row],[Code]]</f>
        <v>Respiratory Therapist, Certified: Home Health-2278H0200X</v>
      </c>
      <c r="S780" s="47" t="str">
        <f ca="1">IFERROR(VLOOKUP(ROWS($S$1:S779),$P$2:$Q$918,2,FALSE),"")</f>
        <v/>
      </c>
    </row>
    <row r="781" spans="1:19" ht="29.4" x14ac:dyDescent="0.35">
      <c r="A781" s="16" t="s">
        <v>1203</v>
      </c>
      <c r="B781" s="16" t="s">
        <v>1204</v>
      </c>
      <c r="C781" s="16"/>
      <c r="D781" s="16" t="s">
        <v>160</v>
      </c>
      <c r="E781" s="18" t="s">
        <v>69</v>
      </c>
      <c r="F781" s="16" t="s">
        <v>1066</v>
      </c>
      <c r="G781" s="16"/>
      <c r="H781" s="16" t="s">
        <v>1066</v>
      </c>
      <c r="I781" s="16" t="s">
        <v>885</v>
      </c>
      <c r="J781" s="16" t="s">
        <v>1066</v>
      </c>
      <c r="K781" s="16" t="s">
        <v>1066</v>
      </c>
      <c r="L781" s="16" t="s">
        <v>614</v>
      </c>
      <c r="M781" s="16" t="s">
        <v>885</v>
      </c>
      <c r="N781" s="34"/>
      <c r="P781" s="44">
        <f ca="1">IF(ISNUMBER(SEARCH(INDIRECT(CELL("address")),Q781)),MAX($P$1:P780)+1,0)</f>
        <v>0</v>
      </c>
      <c r="Q781" s="46" t="str">
        <f>Table1[[#This Row],[Portico_Specialty]]&amp;"-"&amp;Table1[[#This Row],[Code]]</f>
        <v>Respiratory Therapist, Certified: Neonatal/Pediatrics-2278P3900X</v>
      </c>
      <c r="S781" s="47" t="str">
        <f ca="1">IFERROR(VLOOKUP(ROWS($S$1:S780),$P$2:$Q$918,2,FALSE),"")</f>
        <v/>
      </c>
    </row>
    <row r="782" spans="1:19" ht="29.4" x14ac:dyDescent="0.35">
      <c r="A782" s="16" t="s">
        <v>1201</v>
      </c>
      <c r="B782" s="16" t="s">
        <v>1202</v>
      </c>
      <c r="C782" s="16"/>
      <c r="D782" s="16" t="s">
        <v>160</v>
      </c>
      <c r="E782" s="18" t="s">
        <v>69</v>
      </c>
      <c r="F782" s="16" t="s">
        <v>1066</v>
      </c>
      <c r="G782" s="16"/>
      <c r="H782" s="16" t="s">
        <v>1066</v>
      </c>
      <c r="I782" s="16" t="s">
        <v>885</v>
      </c>
      <c r="J782" s="16" t="s">
        <v>1066</v>
      </c>
      <c r="K782" s="16" t="s">
        <v>1066</v>
      </c>
      <c r="L782" s="16" t="s">
        <v>1066</v>
      </c>
      <c r="M782" s="16" t="s">
        <v>885</v>
      </c>
      <c r="N782" s="34"/>
      <c r="P782" s="44">
        <f ca="1">IF(ISNUMBER(SEARCH(INDIRECT(CELL("address")),Q782)),MAX($P$1:P781)+1,0)</f>
        <v>0</v>
      </c>
      <c r="Q782" s="46" t="str">
        <f>Table1[[#This Row],[Portico_Specialty]]&amp;"-"&amp;Table1[[#This Row],[Code]]</f>
        <v>Respiratory Therapist, Certified: Palliative/Hospice-2278P3800X</v>
      </c>
      <c r="S782" s="47" t="str">
        <f ca="1">IFERROR(VLOOKUP(ROWS($S$1:S781),$P$2:$Q$918,2,FALSE),"")</f>
        <v/>
      </c>
    </row>
    <row r="783" spans="1:19" ht="29.4" x14ac:dyDescent="0.35">
      <c r="A783" s="16" t="s">
        <v>1205</v>
      </c>
      <c r="B783" s="16" t="s">
        <v>1206</v>
      </c>
      <c r="C783" s="16"/>
      <c r="D783" s="16" t="s">
        <v>160</v>
      </c>
      <c r="E783" s="18" t="s">
        <v>69</v>
      </c>
      <c r="F783" s="16" t="s">
        <v>1066</v>
      </c>
      <c r="G783" s="16"/>
      <c r="H783" s="16" t="s">
        <v>1066</v>
      </c>
      <c r="I783" s="16" t="s">
        <v>885</v>
      </c>
      <c r="J783" s="16" t="s">
        <v>1066</v>
      </c>
      <c r="K783" s="16" t="s">
        <v>1066</v>
      </c>
      <c r="L783" s="16" t="s">
        <v>1066</v>
      </c>
      <c r="M783" s="16" t="s">
        <v>885</v>
      </c>
      <c r="N783" s="34"/>
      <c r="P783" s="44">
        <f ca="1">IF(ISNUMBER(SEARCH(INDIRECT(CELL("address")),Q783)),MAX($P$1:P782)+1,0)</f>
        <v>0</v>
      </c>
      <c r="Q783" s="46" t="str">
        <f>Table1[[#This Row],[Portico_Specialty]]&amp;"-"&amp;Table1[[#This Row],[Code]]</f>
        <v>Respiratory Therapist, Certified: Patient Transport-2278P4000X</v>
      </c>
      <c r="S783" s="47" t="str">
        <f ca="1">IFERROR(VLOOKUP(ROWS($S$1:S782),$P$2:$Q$918,2,FALSE),"")</f>
        <v/>
      </c>
    </row>
    <row r="784" spans="1:19" ht="29.4" x14ac:dyDescent="0.35">
      <c r="A784" s="16" t="s">
        <v>1195</v>
      </c>
      <c r="B784" s="16" t="s">
        <v>1196</v>
      </c>
      <c r="C784" s="16"/>
      <c r="D784" s="16" t="s">
        <v>160</v>
      </c>
      <c r="E784" s="18" t="s">
        <v>69</v>
      </c>
      <c r="F784" s="16" t="s">
        <v>1066</v>
      </c>
      <c r="G784" s="16"/>
      <c r="H784" s="16" t="s">
        <v>1066</v>
      </c>
      <c r="I784" s="16" t="s">
        <v>885</v>
      </c>
      <c r="J784" s="16" t="s">
        <v>1066</v>
      </c>
      <c r="K784" s="16" t="s">
        <v>1066</v>
      </c>
      <c r="L784" s="16" t="s">
        <v>1066</v>
      </c>
      <c r="M784" s="16" t="s">
        <v>885</v>
      </c>
      <c r="N784" s="34"/>
      <c r="P784" s="44">
        <f ca="1">IF(ISNUMBER(SEARCH(INDIRECT(CELL("address")),Q784)),MAX($P$1:P783)+1,0)</f>
        <v>0</v>
      </c>
      <c r="Q784" s="46" t="str">
        <f>Table1[[#This Row],[Portico_Specialty]]&amp;"-"&amp;Table1[[#This Row],[Code]]</f>
        <v>Respiratory Therapist, Certified: Pulmonary Diagnostics-2278P1004X</v>
      </c>
      <c r="S784" s="47" t="str">
        <f ca="1">IFERROR(VLOOKUP(ROWS($S$1:S783),$P$2:$Q$918,2,FALSE),"")</f>
        <v/>
      </c>
    </row>
    <row r="785" spans="1:19" ht="29.4" x14ac:dyDescent="0.35">
      <c r="A785" s="16" t="s">
        <v>1199</v>
      </c>
      <c r="B785" s="16" t="s">
        <v>1200</v>
      </c>
      <c r="C785" s="16"/>
      <c r="D785" s="16" t="s">
        <v>160</v>
      </c>
      <c r="E785" s="18" t="s">
        <v>69</v>
      </c>
      <c r="F785" s="16" t="s">
        <v>1066</v>
      </c>
      <c r="G785" s="16"/>
      <c r="H785" s="16" t="s">
        <v>1066</v>
      </c>
      <c r="I785" s="16" t="s">
        <v>885</v>
      </c>
      <c r="J785" s="16" t="s">
        <v>1066</v>
      </c>
      <c r="K785" s="16" t="s">
        <v>1066</v>
      </c>
      <c r="L785" s="16" t="s">
        <v>1066</v>
      </c>
      <c r="M785" s="16" t="s">
        <v>885</v>
      </c>
      <c r="N785" s="34"/>
      <c r="P785" s="44">
        <f ca="1">IF(ISNUMBER(SEARCH(INDIRECT(CELL("address")),Q785)),MAX($P$1:P784)+1,0)</f>
        <v>0</v>
      </c>
      <c r="Q785" s="46" t="str">
        <f>Table1[[#This Row],[Portico_Specialty]]&amp;"-"&amp;Table1[[#This Row],[Code]]</f>
        <v>Respiratory Therapist, Certified: Pulmonary Function Technologist-2278P1006X</v>
      </c>
      <c r="S785" s="47" t="str">
        <f ca="1">IFERROR(VLOOKUP(ROWS($S$1:S784),$P$2:$Q$918,2,FALSE),"")</f>
        <v/>
      </c>
    </row>
    <row r="786" spans="1:19" ht="29.4" x14ac:dyDescent="0.35">
      <c r="A786" s="16" t="s">
        <v>1197</v>
      </c>
      <c r="B786" s="16" t="s">
        <v>1198</v>
      </c>
      <c r="C786" s="16"/>
      <c r="D786" s="16" t="s">
        <v>160</v>
      </c>
      <c r="E786" s="18" t="s">
        <v>69</v>
      </c>
      <c r="F786" s="16" t="s">
        <v>1066</v>
      </c>
      <c r="G786" s="16"/>
      <c r="H786" s="16" t="s">
        <v>1066</v>
      </c>
      <c r="I786" s="16" t="s">
        <v>885</v>
      </c>
      <c r="J786" s="16" t="s">
        <v>1066</v>
      </c>
      <c r="K786" s="16" t="s">
        <v>1066</v>
      </c>
      <c r="L786" s="16" t="s">
        <v>1066</v>
      </c>
      <c r="M786" s="16" t="s">
        <v>885</v>
      </c>
      <c r="N786" s="34"/>
      <c r="P786" s="44">
        <f ca="1">IF(ISNUMBER(SEARCH(INDIRECT(CELL("address")),Q786)),MAX($P$1:P785)+1,0)</f>
        <v>0</v>
      </c>
      <c r="Q786" s="46" t="str">
        <f>Table1[[#This Row],[Portico_Specialty]]&amp;"-"&amp;Table1[[#This Row],[Code]]</f>
        <v>Respiratory Therapist, Certified: Pulmonary Rehabilitation-2278P1005X</v>
      </c>
      <c r="S786" s="47" t="str">
        <f ca="1">IFERROR(VLOOKUP(ROWS($S$1:S785),$P$2:$Q$918,2,FALSE),"")</f>
        <v/>
      </c>
    </row>
    <row r="787" spans="1:19" ht="29.4" x14ac:dyDescent="0.35">
      <c r="A787" s="16" t="s">
        <v>1207</v>
      </c>
      <c r="B787" s="16" t="s">
        <v>1208</v>
      </c>
      <c r="C787" s="16"/>
      <c r="D787" s="16" t="s">
        <v>160</v>
      </c>
      <c r="E787" s="18" t="s">
        <v>69</v>
      </c>
      <c r="F787" s="16" t="s">
        <v>1066</v>
      </c>
      <c r="G787" s="16"/>
      <c r="H787" s="16" t="s">
        <v>1066</v>
      </c>
      <c r="I787" s="16" t="s">
        <v>885</v>
      </c>
      <c r="J787" s="16" t="s">
        <v>1066</v>
      </c>
      <c r="K787" s="16" t="s">
        <v>1066</v>
      </c>
      <c r="L787" s="16" t="s">
        <v>1066</v>
      </c>
      <c r="M787" s="16" t="s">
        <v>885</v>
      </c>
      <c r="N787" s="34"/>
      <c r="P787" s="44">
        <f ca="1">IF(ISNUMBER(SEARCH(INDIRECT(CELL("address")),Q787)),MAX($P$1:P786)+1,0)</f>
        <v>0</v>
      </c>
      <c r="Q787" s="46" t="str">
        <f>Table1[[#This Row],[Portico_Specialty]]&amp;"-"&amp;Table1[[#This Row],[Code]]</f>
        <v>Respiratory Therapist, Certified: SNF/Subacute Care-2278S1500X</v>
      </c>
      <c r="S787" s="47" t="str">
        <f ca="1">IFERROR(VLOOKUP(ROWS($S$1:S786),$P$2:$Q$918,2,FALSE),"")</f>
        <v/>
      </c>
    </row>
    <row r="788" spans="1:19" x14ac:dyDescent="0.35">
      <c r="A788" s="16" t="s">
        <v>1209</v>
      </c>
      <c r="B788" s="16" t="s">
        <v>1210</v>
      </c>
      <c r="C788" s="16"/>
      <c r="D788" s="16" t="s">
        <v>160</v>
      </c>
      <c r="E788" s="18" t="s">
        <v>69</v>
      </c>
      <c r="F788" s="16" t="s">
        <v>1066</v>
      </c>
      <c r="G788" s="16"/>
      <c r="H788" s="16" t="s">
        <v>1066</v>
      </c>
      <c r="I788" s="16" t="s">
        <v>885</v>
      </c>
      <c r="J788" s="16" t="s">
        <v>1066</v>
      </c>
      <c r="K788" s="16" t="s">
        <v>1066</v>
      </c>
      <c r="L788" s="16" t="s">
        <v>1066</v>
      </c>
      <c r="M788" s="16" t="s">
        <v>885</v>
      </c>
      <c r="N788" s="34"/>
      <c r="P788" s="44">
        <f ca="1">IF(ISNUMBER(SEARCH(INDIRECT(CELL("address")),Q788)),MAX($P$1:P787)+1,0)</f>
        <v>0</v>
      </c>
      <c r="Q788" s="46" t="str">
        <f>Table1[[#This Row],[Portico_Specialty]]&amp;"-"&amp;Table1[[#This Row],[Code]]</f>
        <v>Respiratory Therapist, Registered-227900000X</v>
      </c>
      <c r="S788" s="47" t="str">
        <f ca="1">IFERROR(VLOOKUP(ROWS($S$1:S787),$P$2:$Q$918,2,FALSE),"")</f>
        <v/>
      </c>
    </row>
    <row r="789" spans="1:19" x14ac:dyDescent="0.35">
      <c r="A789" s="16" t="s">
        <v>1211</v>
      </c>
      <c r="B789" s="16" t="s">
        <v>1212</v>
      </c>
      <c r="C789" s="16"/>
      <c r="D789" s="16" t="s">
        <v>160</v>
      </c>
      <c r="E789" s="18" t="s">
        <v>69</v>
      </c>
      <c r="F789" s="16" t="s">
        <v>1066</v>
      </c>
      <c r="G789" s="16"/>
      <c r="H789" s="16" t="s">
        <v>1066</v>
      </c>
      <c r="I789" s="16" t="s">
        <v>885</v>
      </c>
      <c r="J789" s="16" t="s">
        <v>1066</v>
      </c>
      <c r="K789" s="16" t="s">
        <v>1066</v>
      </c>
      <c r="L789" s="16" t="s">
        <v>1194</v>
      </c>
      <c r="M789" s="16" t="s">
        <v>885</v>
      </c>
      <c r="N789" s="34"/>
      <c r="P789" s="44">
        <f ca="1">IF(ISNUMBER(SEARCH(INDIRECT(CELL("address")),Q789)),MAX($P$1:P788)+1,0)</f>
        <v>0</v>
      </c>
      <c r="Q789" s="46" t="str">
        <f>Table1[[#This Row],[Portico_Specialty]]&amp;"-"&amp;Table1[[#This Row],[Code]]</f>
        <v>Respiratory Therapist, Registered: Critical Care-2279C0205X</v>
      </c>
      <c r="S789" s="47" t="str">
        <f ca="1">IFERROR(VLOOKUP(ROWS($S$1:S788),$P$2:$Q$918,2,FALSE),"")</f>
        <v/>
      </c>
    </row>
    <row r="790" spans="1:19" x14ac:dyDescent="0.35">
      <c r="A790" s="16" t="s">
        <v>1215</v>
      </c>
      <c r="B790" s="16" t="s">
        <v>1216</v>
      </c>
      <c r="C790" s="16"/>
      <c r="D790" s="16" t="s">
        <v>160</v>
      </c>
      <c r="E790" s="18" t="s">
        <v>69</v>
      </c>
      <c r="F790" s="16" t="s">
        <v>1066</v>
      </c>
      <c r="G790" s="16"/>
      <c r="H790" s="16" t="s">
        <v>1066</v>
      </c>
      <c r="I790" s="16" t="s">
        <v>885</v>
      </c>
      <c r="J790" s="16" t="s">
        <v>1066</v>
      </c>
      <c r="K790" s="16" t="s">
        <v>1066</v>
      </c>
      <c r="L790" s="16" t="s">
        <v>1194</v>
      </c>
      <c r="M790" s="16" t="s">
        <v>885</v>
      </c>
      <c r="N790" s="34"/>
      <c r="P790" s="44">
        <f ca="1">IF(ISNUMBER(SEARCH(INDIRECT(CELL("address")),Q790)),MAX($P$1:P789)+1,0)</f>
        <v>0</v>
      </c>
      <c r="Q790" s="46" t="str">
        <f>Table1[[#This Row],[Portico_Specialty]]&amp;"-"&amp;Table1[[#This Row],[Code]]</f>
        <v>Respiratory Therapist, Registered: Educational-2279E1000X</v>
      </c>
      <c r="S790" s="47" t="str">
        <f ca="1">IFERROR(VLOOKUP(ROWS($S$1:S789),$P$2:$Q$918,2,FALSE),"")</f>
        <v/>
      </c>
    </row>
    <row r="791" spans="1:19" ht="29.4" x14ac:dyDescent="0.35">
      <c r="A791" s="16" t="s">
        <v>1213</v>
      </c>
      <c r="B791" s="16" t="s">
        <v>1214</v>
      </c>
      <c r="C791" s="16"/>
      <c r="D791" s="16" t="s">
        <v>160</v>
      </c>
      <c r="E791" s="18" t="s">
        <v>69</v>
      </c>
      <c r="F791" s="16" t="s">
        <v>1066</v>
      </c>
      <c r="G791" s="16"/>
      <c r="H791" s="16" t="s">
        <v>1066</v>
      </c>
      <c r="I791" s="16" t="s">
        <v>885</v>
      </c>
      <c r="J791" s="16" t="s">
        <v>1066</v>
      </c>
      <c r="K791" s="16" t="s">
        <v>1066</v>
      </c>
      <c r="L791" s="16" t="s">
        <v>1194</v>
      </c>
      <c r="M791" s="16" t="s">
        <v>885</v>
      </c>
      <c r="N791" s="34"/>
      <c r="P791" s="44">
        <f ca="1">IF(ISNUMBER(SEARCH(INDIRECT(CELL("address")),Q791)),MAX($P$1:P790)+1,0)</f>
        <v>0</v>
      </c>
      <c r="Q791" s="46" t="str">
        <f>Table1[[#This Row],[Portico_Specialty]]&amp;"-"&amp;Table1[[#This Row],[Code]]</f>
        <v>Respiratory Therapist, Registered: Emergency Care-2279E0002X</v>
      </c>
      <c r="S791" s="47" t="str">
        <f ca="1">IFERROR(VLOOKUP(ROWS($S$1:S790),$P$2:$Q$918,2,FALSE),"")</f>
        <v/>
      </c>
    </row>
    <row r="792" spans="1:19" x14ac:dyDescent="0.35">
      <c r="A792" s="16" t="s">
        <v>1219</v>
      </c>
      <c r="B792" s="16" t="s">
        <v>1220</v>
      </c>
      <c r="C792" s="16"/>
      <c r="D792" s="16" t="s">
        <v>160</v>
      </c>
      <c r="E792" s="18" t="s">
        <v>69</v>
      </c>
      <c r="F792" s="16" t="s">
        <v>1066</v>
      </c>
      <c r="G792" s="16"/>
      <c r="H792" s="16" t="s">
        <v>1066</v>
      </c>
      <c r="I792" s="16" t="s">
        <v>885</v>
      </c>
      <c r="J792" s="16" t="s">
        <v>1066</v>
      </c>
      <c r="K792" s="16" t="s">
        <v>1066</v>
      </c>
      <c r="L792" s="16" t="s">
        <v>1194</v>
      </c>
      <c r="M792" s="16" t="s">
        <v>885</v>
      </c>
      <c r="N792" s="34"/>
      <c r="P792" s="44">
        <f ca="1">IF(ISNUMBER(SEARCH(INDIRECT(CELL("address")),Q792)),MAX($P$1:P791)+1,0)</f>
        <v>0</v>
      </c>
      <c r="Q792" s="46" t="str">
        <f>Table1[[#This Row],[Portico_Specialty]]&amp;"-"&amp;Table1[[#This Row],[Code]]</f>
        <v>Respiratory Therapist, Registered: General Care-2279G1100X</v>
      </c>
      <c r="S792" s="47" t="str">
        <f ca="1">IFERROR(VLOOKUP(ROWS($S$1:S791),$P$2:$Q$918,2,FALSE),"")</f>
        <v/>
      </c>
    </row>
    <row r="793" spans="1:19" x14ac:dyDescent="0.35">
      <c r="A793" s="16" t="s">
        <v>1217</v>
      </c>
      <c r="B793" s="16" t="s">
        <v>1218</v>
      </c>
      <c r="C793" s="16"/>
      <c r="D793" s="16" t="s">
        <v>160</v>
      </c>
      <c r="E793" s="18" t="s">
        <v>69</v>
      </c>
      <c r="F793" s="16" t="s">
        <v>1066</v>
      </c>
      <c r="G793" s="16"/>
      <c r="H793" s="16" t="s">
        <v>1066</v>
      </c>
      <c r="I793" s="16" t="s">
        <v>885</v>
      </c>
      <c r="J793" s="16" t="s">
        <v>1066</v>
      </c>
      <c r="K793" s="16" t="s">
        <v>1066</v>
      </c>
      <c r="L793" s="16" t="s">
        <v>1194</v>
      </c>
      <c r="M793" s="16" t="s">
        <v>885</v>
      </c>
      <c r="N793" s="34"/>
      <c r="P793" s="44">
        <f ca="1">IF(ISNUMBER(SEARCH(INDIRECT(CELL("address")),Q793)),MAX($P$1:P792)+1,0)</f>
        <v>0</v>
      </c>
      <c r="Q793" s="46" t="str">
        <f>Table1[[#This Row],[Portico_Specialty]]&amp;"-"&amp;Table1[[#This Row],[Code]]</f>
        <v>Respiratory Therapist, Registered: Geriatric Care-2279G0305X</v>
      </c>
      <c r="S793" s="47" t="str">
        <f ca="1">IFERROR(VLOOKUP(ROWS($S$1:S792),$P$2:$Q$918,2,FALSE),"")</f>
        <v/>
      </c>
    </row>
    <row r="794" spans="1:19" x14ac:dyDescent="0.35">
      <c r="A794" s="16" t="s">
        <v>1221</v>
      </c>
      <c r="B794" s="16" t="s">
        <v>1222</v>
      </c>
      <c r="C794" s="16"/>
      <c r="D794" s="16" t="s">
        <v>160</v>
      </c>
      <c r="E794" s="18" t="s">
        <v>69</v>
      </c>
      <c r="F794" s="16" t="s">
        <v>1066</v>
      </c>
      <c r="G794" s="16"/>
      <c r="H794" s="16" t="s">
        <v>1066</v>
      </c>
      <c r="I794" s="16" t="s">
        <v>885</v>
      </c>
      <c r="J794" s="16" t="s">
        <v>1066</v>
      </c>
      <c r="K794" s="16" t="s">
        <v>1066</v>
      </c>
      <c r="L794" s="16" t="s">
        <v>1194</v>
      </c>
      <c r="M794" s="16" t="s">
        <v>885</v>
      </c>
      <c r="N794" s="34"/>
      <c r="P794" s="44">
        <f ca="1">IF(ISNUMBER(SEARCH(INDIRECT(CELL("address")),Q794)),MAX($P$1:P793)+1,0)</f>
        <v>0</v>
      </c>
      <c r="Q794" s="46" t="str">
        <f>Table1[[#This Row],[Portico_Specialty]]&amp;"-"&amp;Table1[[#This Row],[Code]]</f>
        <v>Respiratory Therapist, Registered: Home Health-2279H0200X</v>
      </c>
      <c r="S794" s="47" t="str">
        <f ca="1">IFERROR(VLOOKUP(ROWS($S$1:S793),$P$2:$Q$918,2,FALSE),"")</f>
        <v/>
      </c>
    </row>
    <row r="795" spans="1:19" ht="29.4" x14ac:dyDescent="0.35">
      <c r="A795" s="16" t="s">
        <v>1231</v>
      </c>
      <c r="B795" s="16" t="s">
        <v>1232</v>
      </c>
      <c r="C795" s="16"/>
      <c r="D795" s="16" t="s">
        <v>160</v>
      </c>
      <c r="E795" s="18" t="s">
        <v>69</v>
      </c>
      <c r="F795" s="16" t="s">
        <v>1066</v>
      </c>
      <c r="G795" s="16"/>
      <c r="H795" s="16" t="s">
        <v>1066</v>
      </c>
      <c r="I795" s="16" t="s">
        <v>885</v>
      </c>
      <c r="J795" s="16" t="s">
        <v>1066</v>
      </c>
      <c r="K795" s="16" t="s">
        <v>1066</v>
      </c>
      <c r="L795" s="16" t="s">
        <v>614</v>
      </c>
      <c r="M795" s="16" t="s">
        <v>885</v>
      </c>
      <c r="N795" s="34"/>
      <c r="P795" s="44">
        <f ca="1">IF(ISNUMBER(SEARCH(INDIRECT(CELL("address")),Q795)),MAX($P$1:P794)+1,0)</f>
        <v>0</v>
      </c>
      <c r="Q795" s="46" t="str">
        <f>Table1[[#This Row],[Portico_Specialty]]&amp;"-"&amp;Table1[[#This Row],[Code]]</f>
        <v>Respiratory Therapist, Registered: Neonatal/Pediatrics-2279P3900X</v>
      </c>
      <c r="S795" s="47" t="str">
        <f ca="1">IFERROR(VLOOKUP(ROWS($S$1:S794),$P$2:$Q$918,2,FALSE),"")</f>
        <v/>
      </c>
    </row>
    <row r="796" spans="1:19" ht="29.4" x14ac:dyDescent="0.35">
      <c r="A796" s="16" t="s">
        <v>1229</v>
      </c>
      <c r="B796" s="16" t="s">
        <v>1230</v>
      </c>
      <c r="C796" s="16"/>
      <c r="D796" s="16" t="s">
        <v>160</v>
      </c>
      <c r="E796" s="18" t="s">
        <v>69</v>
      </c>
      <c r="F796" s="16" t="s">
        <v>1066</v>
      </c>
      <c r="G796" s="16"/>
      <c r="H796" s="16" t="s">
        <v>1066</v>
      </c>
      <c r="I796" s="16" t="s">
        <v>885</v>
      </c>
      <c r="J796" s="16" t="s">
        <v>1066</v>
      </c>
      <c r="K796" s="16" t="s">
        <v>1066</v>
      </c>
      <c r="L796" s="16" t="s">
        <v>1194</v>
      </c>
      <c r="M796" s="16" t="s">
        <v>885</v>
      </c>
      <c r="N796" s="34"/>
      <c r="P796" s="44">
        <f ca="1">IF(ISNUMBER(SEARCH(INDIRECT(CELL("address")),Q796)),MAX($P$1:P795)+1,0)</f>
        <v>0</v>
      </c>
      <c r="Q796" s="46" t="str">
        <f>Table1[[#This Row],[Portico_Specialty]]&amp;"-"&amp;Table1[[#This Row],[Code]]</f>
        <v>Respiratory Therapist, Registered: Palliative/Hospice-2279P3800X</v>
      </c>
      <c r="S796" s="47" t="str">
        <f ca="1">IFERROR(VLOOKUP(ROWS($S$1:S795),$P$2:$Q$918,2,FALSE),"")</f>
        <v/>
      </c>
    </row>
    <row r="797" spans="1:19" ht="29.4" x14ac:dyDescent="0.35">
      <c r="A797" s="16" t="s">
        <v>1233</v>
      </c>
      <c r="B797" s="16" t="s">
        <v>1234</v>
      </c>
      <c r="C797" s="16"/>
      <c r="D797" s="16" t="s">
        <v>160</v>
      </c>
      <c r="E797" s="18" t="s">
        <v>69</v>
      </c>
      <c r="F797" s="16" t="s">
        <v>1066</v>
      </c>
      <c r="G797" s="16"/>
      <c r="H797" s="16" t="s">
        <v>1066</v>
      </c>
      <c r="I797" s="16" t="s">
        <v>885</v>
      </c>
      <c r="J797" s="16" t="s">
        <v>1066</v>
      </c>
      <c r="K797" s="16" t="s">
        <v>1066</v>
      </c>
      <c r="L797" s="16" t="s">
        <v>1194</v>
      </c>
      <c r="M797" s="16" t="s">
        <v>885</v>
      </c>
      <c r="N797" s="34"/>
      <c r="P797" s="44">
        <f ca="1">IF(ISNUMBER(SEARCH(INDIRECT(CELL("address")),Q797)),MAX($P$1:P796)+1,0)</f>
        <v>0</v>
      </c>
      <c r="Q797" s="46" t="str">
        <f>Table1[[#This Row],[Portico_Specialty]]&amp;"-"&amp;Table1[[#This Row],[Code]]</f>
        <v>Respiratory Therapist, Registered: Patient Transport-2279P4000X</v>
      </c>
      <c r="S797" s="47" t="str">
        <f ca="1">IFERROR(VLOOKUP(ROWS($S$1:S796),$P$2:$Q$918,2,FALSE),"")</f>
        <v/>
      </c>
    </row>
    <row r="798" spans="1:19" ht="29.4" x14ac:dyDescent="0.35">
      <c r="A798" s="16" t="s">
        <v>1223</v>
      </c>
      <c r="B798" s="16" t="s">
        <v>1224</v>
      </c>
      <c r="C798" s="16"/>
      <c r="D798" s="16" t="s">
        <v>160</v>
      </c>
      <c r="E798" s="18" t="s">
        <v>69</v>
      </c>
      <c r="F798" s="16" t="s">
        <v>1066</v>
      </c>
      <c r="G798" s="16"/>
      <c r="H798" s="16" t="s">
        <v>1066</v>
      </c>
      <c r="I798" s="16" t="s">
        <v>885</v>
      </c>
      <c r="J798" s="16" t="s">
        <v>1066</v>
      </c>
      <c r="K798" s="16" t="s">
        <v>1066</v>
      </c>
      <c r="L798" s="16" t="s">
        <v>1194</v>
      </c>
      <c r="M798" s="16" t="s">
        <v>885</v>
      </c>
      <c r="N798" s="34"/>
      <c r="P798" s="44">
        <f ca="1">IF(ISNUMBER(SEARCH(INDIRECT(CELL("address")),Q798)),MAX($P$1:P797)+1,0)</f>
        <v>0</v>
      </c>
      <c r="Q798" s="46" t="str">
        <f>Table1[[#This Row],[Portico_Specialty]]&amp;"-"&amp;Table1[[#This Row],[Code]]</f>
        <v>Respiratory Therapist, Registered: Pulmonary Diagnostics-2279P1004X</v>
      </c>
      <c r="S798" s="47" t="str">
        <f ca="1">IFERROR(VLOOKUP(ROWS($S$1:S797),$P$2:$Q$918,2,FALSE),"")</f>
        <v/>
      </c>
    </row>
    <row r="799" spans="1:19" ht="29.4" x14ac:dyDescent="0.35">
      <c r="A799" s="16" t="s">
        <v>1227</v>
      </c>
      <c r="B799" s="16" t="s">
        <v>1228</v>
      </c>
      <c r="C799" s="16"/>
      <c r="D799" s="16" t="s">
        <v>160</v>
      </c>
      <c r="E799" s="18" t="s">
        <v>69</v>
      </c>
      <c r="F799" s="16" t="s">
        <v>1066</v>
      </c>
      <c r="G799" s="16"/>
      <c r="H799" s="16" t="s">
        <v>1066</v>
      </c>
      <c r="I799" s="16" t="s">
        <v>885</v>
      </c>
      <c r="J799" s="16" t="s">
        <v>1066</v>
      </c>
      <c r="K799" s="16" t="s">
        <v>1066</v>
      </c>
      <c r="L799" s="16" t="s">
        <v>1194</v>
      </c>
      <c r="M799" s="16" t="s">
        <v>885</v>
      </c>
      <c r="N799" s="34"/>
      <c r="P799" s="44">
        <f ca="1">IF(ISNUMBER(SEARCH(INDIRECT(CELL("address")),Q799)),MAX($P$1:P798)+1,0)</f>
        <v>0</v>
      </c>
      <c r="Q799" s="46" t="str">
        <f>Table1[[#This Row],[Portico_Specialty]]&amp;"-"&amp;Table1[[#This Row],[Code]]</f>
        <v>Respiratory Therapist, Registered: Pulmonary Function Technologist-2279P1006X</v>
      </c>
      <c r="S799" s="47" t="str">
        <f ca="1">IFERROR(VLOOKUP(ROWS($S$1:S798),$P$2:$Q$918,2,FALSE),"")</f>
        <v/>
      </c>
    </row>
    <row r="800" spans="1:19" ht="29.4" x14ac:dyDescent="0.35">
      <c r="A800" s="16" t="s">
        <v>1225</v>
      </c>
      <c r="B800" s="16" t="s">
        <v>1226</v>
      </c>
      <c r="C800" s="16"/>
      <c r="D800" s="16" t="s">
        <v>160</v>
      </c>
      <c r="E800" s="18" t="s">
        <v>69</v>
      </c>
      <c r="F800" s="16" t="s">
        <v>1066</v>
      </c>
      <c r="G800" s="16"/>
      <c r="H800" s="16" t="s">
        <v>1066</v>
      </c>
      <c r="I800" s="16" t="s">
        <v>885</v>
      </c>
      <c r="J800" s="16" t="s">
        <v>1066</v>
      </c>
      <c r="K800" s="16" t="s">
        <v>1066</v>
      </c>
      <c r="L800" s="16" t="s">
        <v>1194</v>
      </c>
      <c r="M800" s="16" t="s">
        <v>885</v>
      </c>
      <c r="N800" s="34"/>
      <c r="P800" s="44">
        <f ca="1">IF(ISNUMBER(SEARCH(INDIRECT(CELL("address")),Q800)),MAX($P$1:P799)+1,0)</f>
        <v>0</v>
      </c>
      <c r="Q800" s="46" t="str">
        <f>Table1[[#This Row],[Portico_Specialty]]&amp;"-"&amp;Table1[[#This Row],[Code]]</f>
        <v>Respiratory Therapist, Registered: Pulmonary Rehabilitation-2279P1005X</v>
      </c>
      <c r="S800" s="47" t="str">
        <f ca="1">IFERROR(VLOOKUP(ROWS($S$1:S799),$P$2:$Q$918,2,FALSE),"")</f>
        <v/>
      </c>
    </row>
    <row r="801" spans="1:19" ht="29.4" x14ac:dyDescent="0.35">
      <c r="A801" s="16" t="s">
        <v>1235</v>
      </c>
      <c r="B801" s="16" t="s">
        <v>1236</v>
      </c>
      <c r="C801" s="16"/>
      <c r="D801" s="16" t="s">
        <v>160</v>
      </c>
      <c r="E801" s="18" t="s">
        <v>69</v>
      </c>
      <c r="F801" s="16" t="s">
        <v>1066</v>
      </c>
      <c r="G801" s="16"/>
      <c r="H801" s="16" t="s">
        <v>1066</v>
      </c>
      <c r="I801" s="16" t="s">
        <v>885</v>
      </c>
      <c r="J801" s="16" t="s">
        <v>1066</v>
      </c>
      <c r="K801" s="16" t="s">
        <v>1066</v>
      </c>
      <c r="L801" s="16" t="s">
        <v>1194</v>
      </c>
      <c r="M801" s="16" t="s">
        <v>885</v>
      </c>
      <c r="N801" s="34"/>
      <c r="P801" s="44">
        <f ca="1">IF(ISNUMBER(SEARCH(INDIRECT(CELL("address")),Q801)),MAX($P$1:P800)+1,0)</f>
        <v>0</v>
      </c>
      <c r="Q801" s="46" t="str">
        <f>Table1[[#This Row],[Portico_Specialty]]&amp;"-"&amp;Table1[[#This Row],[Code]]</f>
        <v>Respiratory Therapist, Registered: SNF/Subacute Care-2279S1500X</v>
      </c>
      <c r="S801" s="47" t="str">
        <f ca="1">IFERROR(VLOOKUP(ROWS($S$1:S800),$P$2:$Q$918,2,FALSE),"")</f>
        <v/>
      </c>
    </row>
    <row r="802" spans="1:19" x14ac:dyDescent="0.35">
      <c r="A802" s="16" t="s">
        <v>1924</v>
      </c>
      <c r="B802" s="16" t="s">
        <v>1925</v>
      </c>
      <c r="C802" s="16"/>
      <c r="D802" s="16" t="s">
        <v>160</v>
      </c>
      <c r="E802" s="18" t="s">
        <v>69</v>
      </c>
      <c r="F802" s="16" t="s">
        <v>85</v>
      </c>
      <c r="G802" s="16"/>
      <c r="H802" s="16" t="s">
        <v>192</v>
      </c>
      <c r="I802" s="16" t="s">
        <v>192</v>
      </c>
      <c r="J802" s="16" t="s">
        <v>85</v>
      </c>
      <c r="K802" s="16" t="s">
        <v>85</v>
      </c>
      <c r="L802" s="16" t="s">
        <v>85</v>
      </c>
      <c r="M802" s="16" t="s">
        <v>192</v>
      </c>
      <c r="N802" s="34"/>
      <c r="P802" s="44">
        <f ca="1">IF(ISNUMBER(SEARCH(INDIRECT(CELL("address")),Q802)),MAX($P$1:P801)+1,0)</f>
        <v>0</v>
      </c>
      <c r="Q802" s="46" t="str">
        <f>Table1[[#This Row],[Portico_Specialty]]&amp;"-"&amp;Table1[[#This Row],[Code]]</f>
        <v>Respite Care-385H00000X</v>
      </c>
      <c r="S802" s="47" t="str">
        <f ca="1">IFERROR(VLOOKUP(ROWS($S$1:S801),$P$2:$Q$918,2,FALSE),"")</f>
        <v/>
      </c>
    </row>
    <row r="803" spans="1:19" x14ac:dyDescent="0.35">
      <c r="A803" s="16" t="s">
        <v>1926</v>
      </c>
      <c r="B803" s="16" t="s">
        <v>1927</v>
      </c>
      <c r="C803" s="16"/>
      <c r="D803" s="16" t="s">
        <v>160</v>
      </c>
      <c r="E803" s="18" t="s">
        <v>69</v>
      </c>
      <c r="F803" s="16" t="s">
        <v>85</v>
      </c>
      <c r="G803" s="16"/>
      <c r="H803" s="16" t="s">
        <v>192</v>
      </c>
      <c r="I803" s="16" t="s">
        <v>192</v>
      </c>
      <c r="J803" s="16" t="s">
        <v>85</v>
      </c>
      <c r="K803" s="16" t="s">
        <v>85</v>
      </c>
      <c r="L803" s="16"/>
      <c r="M803" s="16" t="s">
        <v>192</v>
      </c>
      <c r="N803" s="34"/>
      <c r="P803" s="44">
        <f ca="1">IF(ISNUMBER(SEARCH(INDIRECT(CELL("address")),Q803)),MAX($P$1:P802)+1,0)</f>
        <v>0</v>
      </c>
      <c r="Q803" s="46" t="str">
        <f>Table1[[#This Row],[Portico_Specialty]]&amp;"-"&amp;Table1[[#This Row],[Code]]</f>
        <v>Respite Care: Respite Care Camp-385HR2050X</v>
      </c>
      <c r="S803" s="47" t="str">
        <f ca="1">IFERROR(VLOOKUP(ROWS($S$1:S802),$P$2:$Q$918,2,FALSE),"")</f>
        <v/>
      </c>
    </row>
    <row r="804" spans="1:19" x14ac:dyDescent="0.35">
      <c r="A804" s="16" t="s">
        <v>1928</v>
      </c>
      <c r="B804" s="16" t="s">
        <v>1929</v>
      </c>
      <c r="C804" s="16"/>
      <c r="D804" s="16" t="s">
        <v>160</v>
      </c>
      <c r="E804" s="18" t="s">
        <v>69</v>
      </c>
      <c r="F804" s="16" t="s">
        <v>85</v>
      </c>
      <c r="G804" s="16"/>
      <c r="H804" s="16" t="s">
        <v>192</v>
      </c>
      <c r="I804" s="16" t="s">
        <v>98</v>
      </c>
      <c r="J804" s="16" t="s">
        <v>85</v>
      </c>
      <c r="K804" s="16" t="s">
        <v>85</v>
      </c>
      <c r="L804" s="16"/>
      <c r="M804" s="16" t="s">
        <v>98</v>
      </c>
      <c r="N804" s="34"/>
      <c r="P804" s="44">
        <f ca="1">IF(ISNUMBER(SEARCH(INDIRECT(CELL("address")),Q804)),MAX($P$1:P803)+1,0)</f>
        <v>0</v>
      </c>
      <c r="Q804" s="46" t="str">
        <f>Table1[[#This Row],[Portico_Specialty]]&amp;"-"&amp;Table1[[#This Row],[Code]]</f>
        <v>Respite Care: Respite Care, Mental Illness, Child-385HR2055X</v>
      </c>
      <c r="S804" s="47" t="str">
        <f ca="1">IFERROR(VLOOKUP(ROWS($S$1:S803),$P$2:$Q$918,2,FALSE),"")</f>
        <v/>
      </c>
    </row>
    <row r="805" spans="1:19" ht="29.4" x14ac:dyDescent="0.35">
      <c r="A805" s="16" t="s">
        <v>1930</v>
      </c>
      <c r="B805" s="16" t="s">
        <v>1931</v>
      </c>
      <c r="C805" s="16"/>
      <c r="D805" s="16" t="s">
        <v>160</v>
      </c>
      <c r="E805" s="18" t="s">
        <v>69</v>
      </c>
      <c r="F805" s="16" t="s">
        <v>85</v>
      </c>
      <c r="G805" s="16"/>
      <c r="H805" s="16" t="s">
        <v>192</v>
      </c>
      <c r="I805" s="16" t="s">
        <v>98</v>
      </c>
      <c r="J805" s="16" t="s">
        <v>85</v>
      </c>
      <c r="K805" s="16" t="s">
        <v>85</v>
      </c>
      <c r="L805" s="16"/>
      <c r="M805" s="16" t="s">
        <v>98</v>
      </c>
      <c r="N805" s="34"/>
      <c r="P805" s="44">
        <f ca="1">IF(ISNUMBER(SEARCH(INDIRECT(CELL("address")),Q805)),MAX($P$1:P804)+1,0)</f>
        <v>0</v>
      </c>
      <c r="Q805" s="46" t="str">
        <f>Table1[[#This Row],[Portico_Specialty]]&amp;"-"&amp;Table1[[#This Row],[Code]]</f>
        <v>Respite Care: Respite Care, Mental Retardation and/or Developmental Disabilities, Child-385HR2060X</v>
      </c>
      <c r="S805" s="47" t="str">
        <f ca="1">IFERROR(VLOOKUP(ROWS($S$1:S804),$P$2:$Q$918,2,FALSE),"")</f>
        <v/>
      </c>
    </row>
    <row r="806" spans="1:19" ht="29.4" x14ac:dyDescent="0.35">
      <c r="A806" s="16" t="s">
        <v>1932</v>
      </c>
      <c r="B806" s="16" t="s">
        <v>1933</v>
      </c>
      <c r="C806" s="16"/>
      <c r="D806" s="16" t="s">
        <v>160</v>
      </c>
      <c r="E806" s="18" t="s">
        <v>69</v>
      </c>
      <c r="F806" s="16" t="s">
        <v>85</v>
      </c>
      <c r="G806" s="16"/>
      <c r="H806" s="16" t="s">
        <v>192</v>
      </c>
      <c r="I806" s="16" t="s">
        <v>192</v>
      </c>
      <c r="J806" s="16" t="s">
        <v>85</v>
      </c>
      <c r="K806" s="16" t="s">
        <v>85</v>
      </c>
      <c r="L806" s="16"/>
      <c r="M806" s="16" t="s">
        <v>192</v>
      </c>
      <c r="N806" s="34"/>
      <c r="P806" s="44">
        <f ca="1">IF(ISNUMBER(SEARCH(INDIRECT(CELL("address")),Q806)),MAX($P$1:P805)+1,0)</f>
        <v>0</v>
      </c>
      <c r="Q806" s="46" t="str">
        <f>Table1[[#This Row],[Portico_Specialty]]&amp;"-"&amp;Table1[[#This Row],[Code]]</f>
        <v>Respite Care: Respite Care, Physical Disabilities, Child-385HR2065X</v>
      </c>
      <c r="S806" s="47" t="str">
        <f ca="1">IFERROR(VLOOKUP(ROWS($S$1:S805),$P$2:$Q$918,2,FALSE),"")</f>
        <v/>
      </c>
    </row>
    <row r="807" spans="1:19" x14ac:dyDescent="0.35">
      <c r="A807" s="16" t="s">
        <v>1761</v>
      </c>
      <c r="B807" s="16" t="s">
        <v>1762</v>
      </c>
      <c r="C807" s="16"/>
      <c r="D807" s="16" t="s">
        <v>160</v>
      </c>
      <c r="E807" s="18" t="s">
        <v>69</v>
      </c>
      <c r="F807" s="16" t="s">
        <v>445</v>
      </c>
      <c r="G807" s="16"/>
      <c r="H807" s="16" t="s">
        <v>445</v>
      </c>
      <c r="I807" s="16" t="s">
        <v>446</v>
      </c>
      <c r="J807" s="16" t="s">
        <v>445</v>
      </c>
      <c r="K807" s="16" t="s">
        <v>445</v>
      </c>
      <c r="L807" s="16"/>
      <c r="M807" s="16" t="s">
        <v>446</v>
      </c>
      <c r="N807" s="34"/>
      <c r="P807" s="44">
        <f ca="1">IF(ISNUMBER(SEARCH(INDIRECT(CELL("address")),Q807)),MAX($P$1:P806)+1,0)</f>
        <v>0</v>
      </c>
      <c r="Q807" s="46" t="str">
        <f>Table1[[#This Row],[Portico_Specialty]]&amp;"-"&amp;Table1[[#This Row],[Code]]</f>
        <v>Secured Medical Transport (VAN)-343800000X</v>
      </c>
      <c r="S807" s="47" t="str">
        <f ca="1">IFERROR(VLOOKUP(ROWS($S$1:S806),$P$2:$Q$918,2,FALSE),"")</f>
        <v/>
      </c>
    </row>
    <row r="808" spans="1:19" x14ac:dyDescent="0.35">
      <c r="A808" s="16" t="s">
        <v>539</v>
      </c>
      <c r="B808" s="16" t="s">
        <v>540</v>
      </c>
      <c r="C808" s="16"/>
      <c r="D808" s="20" t="s">
        <v>292</v>
      </c>
      <c r="E808" s="20" t="s">
        <v>101</v>
      </c>
      <c r="F808" s="16"/>
      <c r="G808" s="16"/>
      <c r="H808" s="16" t="s">
        <v>541</v>
      </c>
      <c r="I808" s="16" t="s">
        <v>541</v>
      </c>
      <c r="J808" s="16"/>
      <c r="K808" s="16" t="s">
        <v>440</v>
      </c>
      <c r="L808" s="16"/>
      <c r="M808" s="16" t="s">
        <v>541</v>
      </c>
      <c r="N808" s="34"/>
      <c r="P808" s="44">
        <f ca="1">IF(ISNUMBER(SEARCH(INDIRECT(CELL("address")),Q808)),MAX($P$1:P807)+1,0)</f>
        <v>0</v>
      </c>
      <c r="Q808" s="46" t="str">
        <f>Table1[[#This Row],[Portico_Specialty]]&amp;"-"&amp;Table1[[#This Row],[Code]]</f>
        <v>Single Specialty-193400000X</v>
      </c>
      <c r="S808" s="47" t="str">
        <f ca="1">IFERROR(VLOOKUP(ROWS($S$1:S807),$P$2:$Q$918,2,FALSE),"")</f>
        <v/>
      </c>
    </row>
    <row r="809" spans="1:19" x14ac:dyDescent="0.35">
      <c r="A809" s="16" t="s">
        <v>1652</v>
      </c>
      <c r="B809" s="16" t="s">
        <v>1653</v>
      </c>
      <c r="C809" s="16"/>
      <c r="D809" s="16" t="s">
        <v>160</v>
      </c>
      <c r="E809" s="20" t="s">
        <v>101</v>
      </c>
      <c r="F809" s="16" t="s">
        <v>1636</v>
      </c>
      <c r="G809" s="16"/>
      <c r="H809" s="16" t="s">
        <v>1636</v>
      </c>
      <c r="I809" s="16" t="s">
        <v>1636</v>
      </c>
      <c r="J809" s="16" t="s">
        <v>1636</v>
      </c>
      <c r="K809" s="16" t="s">
        <v>1636</v>
      </c>
      <c r="L809" s="16" t="s">
        <v>1637</v>
      </c>
      <c r="M809" s="16" t="s">
        <v>1636</v>
      </c>
      <c r="N809" s="34"/>
      <c r="P809" s="44">
        <f ca="1">IF(ISNUMBER(SEARCH(INDIRECT(CELL("address")),Q809)),MAX($P$1:P808)+1,0)</f>
        <v>0</v>
      </c>
      <c r="Q809" s="46" t="str">
        <f>Table1[[#This Row],[Portico_Specialty]]&amp;"-"&amp;Table1[[#This Row],[Code]]</f>
        <v>Skilled Nursing Facility-314000000X</v>
      </c>
      <c r="S809" s="47" t="str">
        <f ca="1">IFERROR(VLOOKUP(ROWS($S$1:S808),$P$2:$Q$918,2,FALSE),"")</f>
        <v/>
      </c>
    </row>
    <row r="810" spans="1:19" x14ac:dyDescent="0.35">
      <c r="A810" s="16" t="s">
        <v>1654</v>
      </c>
      <c r="B810" s="16" t="s">
        <v>1655</v>
      </c>
      <c r="C810" s="16"/>
      <c r="D810" s="16" t="s">
        <v>160</v>
      </c>
      <c r="E810" s="18" t="s">
        <v>69</v>
      </c>
      <c r="F810" s="16" t="s">
        <v>1636</v>
      </c>
      <c r="G810" s="16"/>
      <c r="H810" s="16" t="s">
        <v>1636</v>
      </c>
      <c r="I810" s="16" t="s">
        <v>1636</v>
      </c>
      <c r="J810" s="16" t="s">
        <v>1636</v>
      </c>
      <c r="K810" s="16" t="s">
        <v>1636</v>
      </c>
      <c r="L810" s="16" t="s">
        <v>1637</v>
      </c>
      <c r="M810" s="16" t="s">
        <v>1636</v>
      </c>
      <c r="N810" s="34"/>
      <c r="P810" s="44">
        <f ca="1">IF(ISNUMBER(SEARCH(INDIRECT(CELL("address")),Q810)),MAX($P$1:P809)+1,0)</f>
        <v>0</v>
      </c>
      <c r="Q810" s="46" t="str">
        <f>Table1[[#This Row],[Portico_Specialty]]&amp;"-"&amp;Table1[[#This Row],[Code]]</f>
        <v>Skilled Nursing Facility: Nursing Care, Pediatric-3140N1450X</v>
      </c>
      <c r="S810" s="47" t="str">
        <f ca="1">IFERROR(VLOOKUP(ROWS($S$1:S809),$P$2:$Q$918,2,FALSE),"")</f>
        <v/>
      </c>
    </row>
    <row r="811" spans="1:19" x14ac:dyDescent="0.35">
      <c r="A811" s="16" t="s">
        <v>461</v>
      </c>
      <c r="B811" s="16" t="s">
        <v>462</v>
      </c>
      <c r="C811" s="16"/>
      <c r="D811" s="16" t="s">
        <v>160</v>
      </c>
      <c r="E811" s="18" t="s">
        <v>69</v>
      </c>
      <c r="F811" s="16" t="s">
        <v>463</v>
      </c>
      <c r="G811" s="16"/>
      <c r="H811" s="16" t="s">
        <v>192</v>
      </c>
      <c r="I811" s="16" t="s">
        <v>463</v>
      </c>
      <c r="J811" s="16"/>
      <c r="K811" s="16"/>
      <c r="L811" s="16"/>
      <c r="M811" s="16" t="s">
        <v>463</v>
      </c>
      <c r="N811" s="34"/>
      <c r="P811" s="44">
        <f ca="1">IF(ISNUMBER(SEARCH(INDIRECT(CELL("address")),Q811)),MAX($P$1:P810)+1,0)</f>
        <v>0</v>
      </c>
      <c r="Q811" s="46" t="str">
        <f>Table1[[#This Row],[Portico_Specialty]]&amp;"-"&amp;Table1[[#This Row],[Code]]</f>
        <v>Sleep Specialist, PhD-173F00000X</v>
      </c>
      <c r="S811" s="47" t="str">
        <f ca="1">IFERROR(VLOOKUP(ROWS($S$1:S810),$P$2:$Q$918,2,FALSE),"")</f>
        <v/>
      </c>
    </row>
    <row r="812" spans="1:19" x14ac:dyDescent="0.35">
      <c r="A812" s="16" t="s">
        <v>145</v>
      </c>
      <c r="B812" s="16" t="s">
        <v>146</v>
      </c>
      <c r="C812" s="16"/>
      <c r="D812" s="16" t="s">
        <v>68</v>
      </c>
      <c r="E812" s="18" t="s">
        <v>69</v>
      </c>
      <c r="F812" s="16" t="s">
        <v>71</v>
      </c>
      <c r="G812" s="16"/>
      <c r="H812" s="16" t="s">
        <v>71</v>
      </c>
      <c r="I812" s="16" t="s">
        <v>71</v>
      </c>
      <c r="J812" s="16" t="s">
        <v>71</v>
      </c>
      <c r="K812" s="16" t="s">
        <v>71</v>
      </c>
      <c r="L812" s="16" t="s">
        <v>71</v>
      </c>
      <c r="M812" s="16" t="s">
        <v>71</v>
      </c>
      <c r="N812" s="34"/>
      <c r="P812" s="44">
        <f ca="1">IF(ISNUMBER(SEARCH(INDIRECT(CELL("address")),Q812)),MAX($P$1:P811)+1,0)</f>
        <v>0</v>
      </c>
      <c r="Q812" s="46" t="str">
        <f>Table1[[#This Row],[Portico_Specialty]]&amp;"-"&amp;Table1[[#This Row],[Code]]</f>
        <v>Social Worker-104100000X</v>
      </c>
      <c r="S812" s="47" t="str">
        <f ca="1">IFERROR(VLOOKUP(ROWS($S$1:S811),$P$2:$Q$918,2,FALSE),"")</f>
        <v/>
      </c>
    </row>
    <row r="813" spans="1:19" x14ac:dyDescent="0.35">
      <c r="A813" s="16" t="s">
        <v>1938</v>
      </c>
      <c r="B813" s="16" t="s">
        <v>2019</v>
      </c>
      <c r="C813" s="16"/>
      <c r="D813" s="16" t="s">
        <v>160</v>
      </c>
      <c r="E813" s="18" t="s">
        <v>69</v>
      </c>
      <c r="F813" s="16"/>
      <c r="G813" s="16"/>
      <c r="H813" s="16"/>
      <c r="I813" s="16" t="s">
        <v>2020</v>
      </c>
      <c r="J813" s="16"/>
      <c r="K813" s="16"/>
      <c r="L813" s="16"/>
      <c r="M813" s="16"/>
      <c r="N813" s="34"/>
      <c r="P813" s="44">
        <f ca="1">IF(ISNUMBER(SEARCH(INDIRECT(CELL("address")),Q813)),MAX($P$1:P812)+1,0)</f>
        <v>0</v>
      </c>
      <c r="Q813" s="46" t="str">
        <f>Table1[[#This Row],[Portico_Specialty]]&amp;"-"&amp;Table1[[#This Row],[Code]]</f>
        <v>Social Worker Assistant - HCBS-AltSpec1</v>
      </c>
      <c r="S813" s="47" t="str">
        <f ca="1">IFERROR(VLOOKUP(ROWS($S$1:S812),$P$2:$Q$918,2,FALSE),"")</f>
        <v/>
      </c>
    </row>
    <row r="814" spans="1:19" x14ac:dyDescent="0.35">
      <c r="A814" s="16" t="s">
        <v>1938</v>
      </c>
      <c r="B814" s="16" t="s">
        <v>2045</v>
      </c>
      <c r="C814" s="16"/>
      <c r="D814" s="16" t="s">
        <v>160</v>
      </c>
      <c r="E814" s="18" t="s">
        <v>69</v>
      </c>
      <c r="F814" s="16"/>
      <c r="G814" s="16"/>
      <c r="H814" s="16"/>
      <c r="I814" s="16" t="s">
        <v>2046</v>
      </c>
      <c r="J814" s="16"/>
      <c r="K814" s="16"/>
      <c r="L814" s="16"/>
      <c r="M814" s="16"/>
      <c r="N814" s="34"/>
      <c r="P814" s="44">
        <f ca="1">IF(ISNUMBER(SEARCH(INDIRECT(CELL("address")),Q814)),MAX($P$1:P813)+1,0)</f>
        <v>0</v>
      </c>
      <c r="Q814" s="46" t="str">
        <f>Table1[[#This Row],[Portico_Specialty]]&amp;"-"&amp;Table1[[#This Row],[Code]]</f>
        <v>Social Worker Assistant Dual 399-AltSpec1</v>
      </c>
      <c r="S814" s="47" t="str">
        <f ca="1">IFERROR(VLOOKUP(ROWS($S$1:S813),$P$2:$Q$918,2,FALSE),"")</f>
        <v/>
      </c>
    </row>
    <row r="815" spans="1:19" x14ac:dyDescent="0.35">
      <c r="A815" s="16" t="s">
        <v>1938</v>
      </c>
      <c r="B815" s="16" t="s">
        <v>1983</v>
      </c>
      <c r="C815" s="16"/>
      <c r="D815" s="16" t="s">
        <v>160</v>
      </c>
      <c r="E815" s="18" t="s">
        <v>69</v>
      </c>
      <c r="F815" s="16"/>
      <c r="G815" s="16"/>
      <c r="H815" s="16"/>
      <c r="I815" s="16" t="s">
        <v>1984</v>
      </c>
      <c r="J815" s="16"/>
      <c r="K815" s="16"/>
      <c r="L815" s="16"/>
      <c r="M815" s="16"/>
      <c r="N815" s="34"/>
      <c r="P815" s="44">
        <f ca="1">IF(ISNUMBER(SEARCH(INDIRECT(CELL("address")),Q815)),MAX($P$1:P814)+1,0)</f>
        <v>0</v>
      </c>
      <c r="Q815" s="46" t="str">
        <f>Table1[[#This Row],[Portico_Specialty]]&amp;"-"&amp;Table1[[#This Row],[Code]]</f>
        <v>Social Worker Assistant Dual 699-AltSpec1</v>
      </c>
      <c r="S815" s="47" t="str">
        <f ca="1">IFERROR(VLOOKUP(ROWS($S$1:S814),$P$2:$Q$918,2,FALSE),"")</f>
        <v/>
      </c>
    </row>
    <row r="816" spans="1:19" x14ac:dyDescent="0.35">
      <c r="A816" s="16" t="s">
        <v>1938</v>
      </c>
      <c r="B816" s="16" t="s">
        <v>2001</v>
      </c>
      <c r="C816" s="16"/>
      <c r="D816" s="16" t="s">
        <v>160</v>
      </c>
      <c r="E816" s="18" t="s">
        <v>69</v>
      </c>
      <c r="F816" s="16"/>
      <c r="G816" s="16"/>
      <c r="H816" s="16"/>
      <c r="I816" s="16" t="s">
        <v>2002</v>
      </c>
      <c r="J816" s="16"/>
      <c r="K816" s="16"/>
      <c r="L816" s="16"/>
      <c r="M816" s="16"/>
      <c r="N816" s="34"/>
      <c r="P816" s="44">
        <f ca="1">IF(ISNUMBER(SEARCH(INDIRECT(CELL("address")),Q816)),MAX($P$1:P815)+1,0)</f>
        <v>0</v>
      </c>
      <c r="Q816" s="46" t="str">
        <f>Table1[[#This Row],[Portico_Specialty]]&amp;"-"&amp;Table1[[#This Row],[Code]]</f>
        <v>Social Worker Trainee - HCBS-AltSpec1</v>
      </c>
      <c r="S816" s="47" t="str">
        <f ca="1">IFERROR(VLOOKUP(ROWS($S$1:S815),$P$2:$Q$918,2,FALSE),"")</f>
        <v/>
      </c>
    </row>
    <row r="817" spans="1:19" x14ac:dyDescent="0.35">
      <c r="A817" s="16" t="s">
        <v>1938</v>
      </c>
      <c r="B817" s="16" t="s">
        <v>2043</v>
      </c>
      <c r="C817" s="16"/>
      <c r="D817" s="16" t="s">
        <v>160</v>
      </c>
      <c r="E817" s="18" t="s">
        <v>69</v>
      </c>
      <c r="F817" s="16"/>
      <c r="G817" s="16"/>
      <c r="H817" s="16"/>
      <c r="I817" s="16" t="s">
        <v>2044</v>
      </c>
      <c r="J817" s="16"/>
      <c r="K817" s="16"/>
      <c r="L817" s="16"/>
      <c r="M817" s="16"/>
      <c r="N817" s="34"/>
      <c r="P817" s="44">
        <f ca="1">IF(ISNUMBER(SEARCH(INDIRECT(CELL("address")),Q817)),MAX($P$1:P816)+1,0)</f>
        <v>0</v>
      </c>
      <c r="Q817" s="46" t="str">
        <f>Table1[[#This Row],[Portico_Specialty]]&amp;"-"&amp;Table1[[#This Row],[Code]]</f>
        <v>Social Worker Trainee Dual 399-AltSpec1</v>
      </c>
      <c r="S817" s="47" t="str">
        <f ca="1">IFERROR(VLOOKUP(ROWS($S$1:S816),$P$2:$Q$918,2,FALSE),"")</f>
        <v/>
      </c>
    </row>
    <row r="818" spans="1:19" x14ac:dyDescent="0.35">
      <c r="A818" s="16" t="s">
        <v>1938</v>
      </c>
      <c r="B818" s="16" t="s">
        <v>1981</v>
      </c>
      <c r="C818" s="16"/>
      <c r="D818" s="16" t="s">
        <v>160</v>
      </c>
      <c r="E818" s="18" t="s">
        <v>69</v>
      </c>
      <c r="F818" s="16"/>
      <c r="G818" s="16"/>
      <c r="H818" s="16"/>
      <c r="I818" s="16" t="s">
        <v>1982</v>
      </c>
      <c r="J818" s="16"/>
      <c r="K818" s="16"/>
      <c r="L818" s="16"/>
      <c r="M818" s="16"/>
      <c r="N818" s="34"/>
      <c r="P818" s="44">
        <f ca="1">IF(ISNUMBER(SEARCH(INDIRECT(CELL("address")),Q818)),MAX($P$1:P817)+1,0)</f>
        <v>0</v>
      </c>
      <c r="Q818" s="46" t="str">
        <f>Table1[[#This Row],[Portico_Specialty]]&amp;"-"&amp;Table1[[#This Row],[Code]]</f>
        <v>Social Worker Trainee Dual 699-AltSpec1</v>
      </c>
      <c r="S818" s="47" t="str">
        <f ca="1">IFERROR(VLOOKUP(ROWS($S$1:S817),$P$2:$Q$918,2,FALSE),"")</f>
        <v/>
      </c>
    </row>
    <row r="819" spans="1:19" x14ac:dyDescent="0.35">
      <c r="A819" s="16" t="s">
        <v>147</v>
      </c>
      <c r="B819" s="16" t="s">
        <v>148</v>
      </c>
      <c r="C819" s="16"/>
      <c r="D819" s="16" t="s">
        <v>68</v>
      </c>
      <c r="E819" s="20" t="s">
        <v>101</v>
      </c>
      <c r="F819" s="16" t="s">
        <v>71</v>
      </c>
      <c r="G819" s="16"/>
      <c r="H819" s="16" t="s">
        <v>71</v>
      </c>
      <c r="I819" s="16" t="s">
        <v>71</v>
      </c>
      <c r="J819" s="16" t="s">
        <v>71</v>
      </c>
      <c r="K819" s="16" t="s">
        <v>71</v>
      </c>
      <c r="L819" s="16" t="s">
        <v>71</v>
      </c>
      <c r="M819" s="16" t="s">
        <v>71</v>
      </c>
      <c r="N819" s="34"/>
      <c r="P819" s="44">
        <f ca="1">IF(ISNUMBER(SEARCH(INDIRECT(CELL("address")),Q819)),MAX($P$1:P818)+1,0)</f>
        <v>0</v>
      </c>
      <c r="Q819" s="46" t="str">
        <f>Table1[[#This Row],[Portico_Specialty]]&amp;"-"&amp;Table1[[#This Row],[Code]]</f>
        <v>Social Worker: Clinical-1041C0700X</v>
      </c>
      <c r="S819" s="47" t="str">
        <f ca="1">IFERROR(VLOOKUP(ROWS($S$1:S818),$P$2:$Q$918,2,FALSE),"")</f>
        <v/>
      </c>
    </row>
    <row r="820" spans="1:19" x14ac:dyDescent="0.35">
      <c r="A820" s="16" t="s">
        <v>149</v>
      </c>
      <c r="B820" s="16" t="s">
        <v>150</v>
      </c>
      <c r="C820" s="16"/>
      <c r="D820" s="16" t="s">
        <v>68</v>
      </c>
      <c r="E820" s="18" t="s">
        <v>69</v>
      </c>
      <c r="F820" s="16" t="s">
        <v>71</v>
      </c>
      <c r="G820" s="16"/>
      <c r="H820" s="16" t="s">
        <v>71</v>
      </c>
      <c r="I820" s="16" t="s">
        <v>71</v>
      </c>
      <c r="J820" s="16" t="s">
        <v>71</v>
      </c>
      <c r="K820" s="16" t="s">
        <v>71</v>
      </c>
      <c r="L820" s="16" t="s">
        <v>71</v>
      </c>
      <c r="M820" s="16" t="s">
        <v>71</v>
      </c>
      <c r="N820" s="34"/>
      <c r="P820" s="44">
        <f ca="1">IF(ISNUMBER(SEARCH(INDIRECT(CELL("address")),Q820)),MAX($P$1:P819)+1,0)</f>
        <v>0</v>
      </c>
      <c r="Q820" s="46" t="str">
        <f>Table1[[#This Row],[Portico_Specialty]]&amp;"-"&amp;Table1[[#This Row],[Code]]</f>
        <v>Social Worker: School-1041S0200X</v>
      </c>
      <c r="S820" s="47" t="str">
        <f ca="1">IFERROR(VLOOKUP(ROWS($S$1:S819),$P$2:$Q$918,2,FALSE),"")</f>
        <v/>
      </c>
    </row>
    <row r="821" spans="1:19" x14ac:dyDescent="0.35">
      <c r="A821" s="16" t="s">
        <v>1298</v>
      </c>
      <c r="B821" s="16" t="s">
        <v>1299</v>
      </c>
      <c r="C821" s="16"/>
      <c r="D821" s="16" t="s">
        <v>160</v>
      </c>
      <c r="E821" s="18" t="s">
        <v>69</v>
      </c>
      <c r="F821" s="16" t="s">
        <v>85</v>
      </c>
      <c r="G821" s="16"/>
      <c r="H821" s="16" t="s">
        <v>192</v>
      </c>
      <c r="I821" s="16" t="s">
        <v>646</v>
      </c>
      <c r="J821" s="16" t="s">
        <v>270</v>
      </c>
      <c r="K821" s="16"/>
      <c r="L821" s="16"/>
      <c r="M821" s="16" t="s">
        <v>646</v>
      </c>
      <c r="N821" s="34"/>
      <c r="P821" s="44">
        <f ca="1">IF(ISNUMBER(SEARCH(INDIRECT(CELL("address")),Q821)),MAX($P$1:P820)+1,0)</f>
        <v>0</v>
      </c>
      <c r="Q821" s="46" t="str">
        <f>Table1[[#This Row],[Portico_Specialty]]&amp;"-"&amp;Table1[[#This Row],[Code]]</f>
        <v>Spec/Tech, Cardiovascular-246X00000X</v>
      </c>
      <c r="S821" s="47" t="str">
        <f ca="1">IFERROR(VLOOKUP(ROWS($S$1:S820),$P$2:$Q$918,2,FALSE),"")</f>
        <v/>
      </c>
    </row>
    <row r="822" spans="1:19" ht="29.4" x14ac:dyDescent="0.35">
      <c r="A822" s="16" t="s">
        <v>1300</v>
      </c>
      <c r="B822" s="16" t="s">
        <v>1301</v>
      </c>
      <c r="C822" s="16"/>
      <c r="D822" s="16" t="s">
        <v>160</v>
      </c>
      <c r="E822" s="18" t="s">
        <v>69</v>
      </c>
      <c r="F822" s="16" t="s">
        <v>85</v>
      </c>
      <c r="G822" s="16"/>
      <c r="H822" s="16" t="s">
        <v>192</v>
      </c>
      <c r="I822" s="16" t="s">
        <v>646</v>
      </c>
      <c r="J822" s="16"/>
      <c r="K822" s="16"/>
      <c r="L822" s="16"/>
      <c r="M822" s="16" t="s">
        <v>646</v>
      </c>
      <c r="N822" s="34"/>
      <c r="P822" s="44">
        <f ca="1">IF(ISNUMBER(SEARCH(INDIRECT(CELL("address")),Q822)),MAX($P$1:P821)+1,0)</f>
        <v>0</v>
      </c>
      <c r="Q822" s="46" t="str">
        <f>Table1[[#This Row],[Portico_Specialty]]&amp;"-"&amp;Table1[[#This Row],[Code]]</f>
        <v>Spec/Tech, Cardiovascular: Cardiovascular Invasive Specialist-246XC2901X</v>
      </c>
      <c r="S822" s="47" t="str">
        <f ca="1">IFERROR(VLOOKUP(ROWS($S$1:S821),$P$2:$Q$918,2,FALSE),"")</f>
        <v/>
      </c>
    </row>
    <row r="823" spans="1:19" x14ac:dyDescent="0.35">
      <c r="A823" s="16" t="s">
        <v>1304</v>
      </c>
      <c r="B823" s="16" t="s">
        <v>1305</v>
      </c>
      <c r="C823" s="16"/>
      <c r="D823" s="16" t="s">
        <v>160</v>
      </c>
      <c r="E823" s="18" t="s">
        <v>69</v>
      </c>
      <c r="F823" s="16" t="s">
        <v>85</v>
      </c>
      <c r="G823" s="16"/>
      <c r="H823" s="16" t="s">
        <v>192</v>
      </c>
      <c r="I823" s="16" t="s">
        <v>646</v>
      </c>
      <c r="J823" s="16"/>
      <c r="K823" s="16"/>
      <c r="L823" s="16"/>
      <c r="M823" s="16" t="s">
        <v>646</v>
      </c>
      <c r="N823" s="34"/>
      <c r="P823" s="44">
        <f ca="1">IF(ISNUMBER(SEARCH(INDIRECT(CELL("address")),Q823)),MAX($P$1:P822)+1,0)</f>
        <v>0</v>
      </c>
      <c r="Q823" s="46" t="str">
        <f>Table1[[#This Row],[Portico_Specialty]]&amp;"-"&amp;Table1[[#This Row],[Code]]</f>
        <v>Spec/Tech, Cardiovascular: Sonography-246XS1301X</v>
      </c>
      <c r="S823" s="47" t="str">
        <f ca="1">IFERROR(VLOOKUP(ROWS($S$1:S822),$P$2:$Q$918,2,FALSE),"")</f>
        <v/>
      </c>
    </row>
    <row r="824" spans="1:19" x14ac:dyDescent="0.35">
      <c r="A824" s="16" t="s">
        <v>1302</v>
      </c>
      <c r="B824" s="16" t="s">
        <v>1303</v>
      </c>
      <c r="C824" s="16"/>
      <c r="D824" s="16" t="s">
        <v>160</v>
      </c>
      <c r="E824" s="18" t="s">
        <v>69</v>
      </c>
      <c r="F824" s="16" t="s">
        <v>85</v>
      </c>
      <c r="G824" s="16"/>
      <c r="H824" s="16" t="s">
        <v>192</v>
      </c>
      <c r="I824" s="16" t="s">
        <v>646</v>
      </c>
      <c r="J824" s="16"/>
      <c r="K824" s="16"/>
      <c r="L824" s="16"/>
      <c r="M824" s="16" t="s">
        <v>646</v>
      </c>
      <c r="N824" s="34"/>
      <c r="P824" s="44">
        <f ca="1">IF(ISNUMBER(SEARCH(INDIRECT(CELL("address")),Q824)),MAX($P$1:P823)+1,0)</f>
        <v>0</v>
      </c>
      <c r="Q824" s="46" t="str">
        <f>Table1[[#This Row],[Portico_Specialty]]&amp;"-"&amp;Table1[[#This Row],[Code]]</f>
        <v>Spec/Tech, Cardiovascular: Vascular Specialist-246XC2903X</v>
      </c>
      <c r="S824" s="47" t="str">
        <f ca="1">IFERROR(VLOOKUP(ROWS($S$1:S823),$P$2:$Q$918,2,FALSE),"")</f>
        <v/>
      </c>
    </row>
    <row r="825" spans="1:19" x14ac:dyDescent="0.35">
      <c r="A825" s="16" t="s">
        <v>1306</v>
      </c>
      <c r="B825" s="16" t="s">
        <v>1307</v>
      </c>
      <c r="C825" s="16"/>
      <c r="D825" s="16" t="s">
        <v>160</v>
      </c>
      <c r="E825" s="18" t="s">
        <v>69</v>
      </c>
      <c r="F825" s="16" t="s">
        <v>85</v>
      </c>
      <c r="G825" s="16"/>
      <c r="H825" s="16" t="s">
        <v>192</v>
      </c>
      <c r="I825" s="16" t="s">
        <v>455</v>
      </c>
      <c r="J825" s="16" t="s">
        <v>270</v>
      </c>
      <c r="K825" s="16"/>
      <c r="L825" s="16"/>
      <c r="M825" s="16" t="s">
        <v>455</v>
      </c>
      <c r="N825" s="34"/>
      <c r="P825" s="44">
        <f ca="1">IF(ISNUMBER(SEARCH(INDIRECT(CELL("address")),Q825)),MAX($P$1:P824)+1,0)</f>
        <v>0</v>
      </c>
      <c r="Q825" s="46" t="str">
        <f>Table1[[#This Row],[Portico_Specialty]]&amp;"-"&amp;Table1[[#This Row],[Code]]</f>
        <v>Spec/Tech, Health Info-246Y00000X</v>
      </c>
      <c r="S825" s="47" t="str">
        <f ca="1">IFERROR(VLOOKUP(ROWS($S$1:S824),$P$2:$Q$918,2,FALSE),"")</f>
        <v/>
      </c>
    </row>
    <row r="826" spans="1:19" ht="29.4" x14ac:dyDescent="0.35">
      <c r="A826" s="16" t="s">
        <v>1308</v>
      </c>
      <c r="B826" s="16" t="s">
        <v>1309</v>
      </c>
      <c r="C826" s="16"/>
      <c r="D826" s="16" t="s">
        <v>160</v>
      </c>
      <c r="E826" s="18" t="s">
        <v>69</v>
      </c>
      <c r="F826" s="16"/>
      <c r="G826" s="16"/>
      <c r="H826" s="16" t="s">
        <v>192</v>
      </c>
      <c r="I826" s="16" t="s">
        <v>455</v>
      </c>
      <c r="J826" s="16"/>
      <c r="K826" s="16"/>
      <c r="L826" s="16"/>
      <c r="M826" s="16" t="s">
        <v>455</v>
      </c>
      <c r="N826" s="34"/>
      <c r="P826" s="44">
        <f ca="1">IF(ISNUMBER(SEARCH(INDIRECT(CELL("address")),Q826)),MAX($P$1:P825)+1,0)</f>
        <v>0</v>
      </c>
      <c r="Q826" s="46" t="str">
        <f>Table1[[#This Row],[Portico_Specialty]]&amp;"-"&amp;Table1[[#This Row],[Code]]</f>
        <v>Spec/Tech, Health Info: Coding Specialist, Hospital Based-246YC3301X</v>
      </c>
      <c r="S826" s="47" t="str">
        <f ca="1">IFERROR(VLOOKUP(ROWS($S$1:S825),$P$2:$Q$918,2,FALSE),"")</f>
        <v/>
      </c>
    </row>
    <row r="827" spans="1:19" ht="29.4" x14ac:dyDescent="0.35">
      <c r="A827" s="16" t="s">
        <v>1310</v>
      </c>
      <c r="B827" s="16" t="s">
        <v>1311</v>
      </c>
      <c r="C827" s="16"/>
      <c r="D827" s="16" t="s">
        <v>160</v>
      </c>
      <c r="E827" s="18" t="s">
        <v>69</v>
      </c>
      <c r="F827" s="16"/>
      <c r="G827" s="16"/>
      <c r="H827" s="16" t="s">
        <v>192</v>
      </c>
      <c r="I827" s="16" t="s">
        <v>455</v>
      </c>
      <c r="J827" s="16"/>
      <c r="K827" s="16"/>
      <c r="L827" s="16"/>
      <c r="M827" s="16" t="s">
        <v>455</v>
      </c>
      <c r="N827" s="34"/>
      <c r="P827" s="44">
        <f ca="1">IF(ISNUMBER(SEARCH(INDIRECT(CELL("address")),Q827)),MAX($P$1:P826)+1,0)</f>
        <v>0</v>
      </c>
      <c r="Q827" s="46" t="str">
        <f>Table1[[#This Row],[Portico_Specialty]]&amp;"-"&amp;Table1[[#This Row],[Code]]</f>
        <v>Spec/Tech, Health Info: Coding Specialist, Physician Office Based-246YC3302X</v>
      </c>
      <c r="S827" s="47" t="str">
        <f ca="1">IFERROR(VLOOKUP(ROWS($S$1:S826),$P$2:$Q$918,2,FALSE),"")</f>
        <v/>
      </c>
    </row>
    <row r="828" spans="1:19" ht="29.4" x14ac:dyDescent="0.35">
      <c r="A828" s="16" t="s">
        <v>1312</v>
      </c>
      <c r="B828" s="16" t="s">
        <v>1313</v>
      </c>
      <c r="C828" s="16"/>
      <c r="D828" s="16" t="s">
        <v>160</v>
      </c>
      <c r="E828" s="18" t="s">
        <v>69</v>
      </c>
      <c r="F828" s="16"/>
      <c r="G828" s="16"/>
      <c r="H828" s="16" t="s">
        <v>192</v>
      </c>
      <c r="I828" s="16" t="s">
        <v>192</v>
      </c>
      <c r="J828" s="16"/>
      <c r="K828" s="16"/>
      <c r="L828" s="16"/>
      <c r="M828" s="16" t="s">
        <v>192</v>
      </c>
      <c r="N828" s="34"/>
      <c r="P828" s="44">
        <f ca="1">IF(ISNUMBER(SEARCH(INDIRECT(CELL("address")),Q828)),MAX($P$1:P827)+1,0)</f>
        <v>0</v>
      </c>
      <c r="Q828" s="46" t="str">
        <f>Table1[[#This Row],[Portico_Specialty]]&amp;"-"&amp;Table1[[#This Row],[Code]]</f>
        <v>Spec/Tech, Health Info: Registered Record Administrator-246YR1600X</v>
      </c>
      <c r="S828" s="47" t="str">
        <f ca="1">IFERROR(VLOOKUP(ROWS($S$1:S827),$P$2:$Q$918,2,FALSE),"")</f>
        <v/>
      </c>
    </row>
    <row r="829" spans="1:19" x14ac:dyDescent="0.35">
      <c r="A829" s="16" t="s">
        <v>1264</v>
      </c>
      <c r="B829" s="16" t="s">
        <v>1265</v>
      </c>
      <c r="C829" s="16"/>
      <c r="D829" s="16" t="s">
        <v>160</v>
      </c>
      <c r="E829" s="18" t="s">
        <v>69</v>
      </c>
      <c r="F829" s="16" t="s">
        <v>85</v>
      </c>
      <c r="G829" s="16"/>
      <c r="H829" s="16" t="s">
        <v>192</v>
      </c>
      <c r="I829" s="16" t="s">
        <v>802</v>
      </c>
      <c r="J829" s="16" t="s">
        <v>270</v>
      </c>
      <c r="K829" s="16"/>
      <c r="L829" s="16"/>
      <c r="M829" s="16" t="s">
        <v>802</v>
      </c>
      <c r="N829" s="34"/>
      <c r="P829" s="44">
        <f ca="1">IF(ISNUMBER(SEARCH(INDIRECT(CELL("address")),Q829)),MAX($P$1:P828)+1,0)</f>
        <v>0</v>
      </c>
      <c r="Q829" s="46" t="str">
        <f>Table1[[#This Row],[Portico_Specialty]]&amp;"-"&amp;Table1[[#This Row],[Code]]</f>
        <v>Spec/Tech, Pathology-246Q00000X</v>
      </c>
      <c r="S829" s="47" t="str">
        <f ca="1">IFERROR(VLOOKUP(ROWS($S$1:S828),$P$2:$Q$918,2,FALSE),"")</f>
        <v/>
      </c>
    </row>
    <row r="830" spans="1:19" x14ac:dyDescent="0.35">
      <c r="A830" s="16" t="s">
        <v>1266</v>
      </c>
      <c r="B830" s="16" t="s">
        <v>1267</v>
      </c>
      <c r="C830" s="16"/>
      <c r="D830" s="16" t="s">
        <v>160</v>
      </c>
      <c r="E830" s="18" t="s">
        <v>69</v>
      </c>
      <c r="F830" s="16" t="s">
        <v>85</v>
      </c>
      <c r="G830" s="16"/>
      <c r="H830" s="16" t="s">
        <v>192</v>
      </c>
      <c r="I830" s="16" t="s">
        <v>802</v>
      </c>
      <c r="J830" s="16"/>
      <c r="K830" s="16"/>
      <c r="L830" s="16"/>
      <c r="M830" s="16" t="s">
        <v>802</v>
      </c>
      <c r="N830" s="34"/>
      <c r="P830" s="44">
        <f ca="1">IF(ISNUMBER(SEARCH(INDIRECT(CELL("address")),Q830)),MAX($P$1:P829)+1,0)</f>
        <v>0</v>
      </c>
      <c r="Q830" s="46" t="str">
        <f>Table1[[#This Row],[Portico_Specialty]]&amp;"-"&amp;Table1[[#This Row],[Code]]</f>
        <v>Spec/Tech, Pathology: Blood Banking-246QB0000X</v>
      </c>
      <c r="S830" s="47" t="str">
        <f ca="1">IFERROR(VLOOKUP(ROWS($S$1:S829),$P$2:$Q$918,2,FALSE),"")</f>
        <v/>
      </c>
    </row>
    <row r="831" spans="1:19" x14ac:dyDescent="0.35">
      <c r="A831" s="16" t="s">
        <v>1268</v>
      </c>
      <c r="B831" s="16" t="s">
        <v>1269</v>
      </c>
      <c r="C831" s="16"/>
      <c r="D831" s="16" t="s">
        <v>160</v>
      </c>
      <c r="E831" s="18" t="s">
        <v>69</v>
      </c>
      <c r="F831" s="16" t="s">
        <v>85</v>
      </c>
      <c r="G831" s="16"/>
      <c r="H831" s="16" t="s">
        <v>192</v>
      </c>
      <c r="I831" s="16" t="s">
        <v>802</v>
      </c>
      <c r="J831" s="16"/>
      <c r="K831" s="16"/>
      <c r="L831" s="16"/>
      <c r="M831" s="16" t="s">
        <v>802</v>
      </c>
      <c r="N831" s="34"/>
      <c r="P831" s="44">
        <f ca="1">IF(ISNUMBER(SEARCH(INDIRECT(CELL("address")),Q831)),MAX($P$1:P830)+1,0)</f>
        <v>0</v>
      </c>
      <c r="Q831" s="46" t="str">
        <f>Table1[[#This Row],[Portico_Specialty]]&amp;"-"&amp;Table1[[#This Row],[Code]]</f>
        <v>Spec/Tech, Pathology: Chemistry-246QC1000X</v>
      </c>
      <c r="S831" s="47" t="str">
        <f ca="1">IFERROR(VLOOKUP(ROWS($S$1:S830),$P$2:$Q$918,2,FALSE),"")</f>
        <v/>
      </c>
    </row>
    <row r="832" spans="1:19" x14ac:dyDescent="0.35">
      <c r="A832" s="16" t="s">
        <v>1270</v>
      </c>
      <c r="B832" s="16" t="s">
        <v>1271</v>
      </c>
      <c r="C832" s="16"/>
      <c r="D832" s="16" t="s">
        <v>160</v>
      </c>
      <c r="E832" s="18" t="s">
        <v>69</v>
      </c>
      <c r="F832" s="16" t="s">
        <v>85</v>
      </c>
      <c r="G832" s="16"/>
      <c r="H832" s="16" t="s">
        <v>192</v>
      </c>
      <c r="I832" s="16" t="s">
        <v>802</v>
      </c>
      <c r="J832" s="16"/>
      <c r="K832" s="16"/>
      <c r="L832" s="16"/>
      <c r="M832" s="16" t="s">
        <v>802</v>
      </c>
      <c r="N832" s="34"/>
      <c r="P832" s="44">
        <f ca="1">IF(ISNUMBER(SEARCH(INDIRECT(CELL("address")),Q832)),MAX($P$1:P831)+1,0)</f>
        <v>0</v>
      </c>
      <c r="Q832" s="46" t="str">
        <f>Table1[[#This Row],[Portico_Specialty]]&amp;"-"&amp;Table1[[#This Row],[Code]]</f>
        <v>Spec/Tech, Pathology: Cytotechnology-246QC2700X</v>
      </c>
      <c r="S832" s="47" t="str">
        <f ca="1">IFERROR(VLOOKUP(ROWS($S$1:S831),$P$2:$Q$918,2,FALSE),"")</f>
        <v/>
      </c>
    </row>
    <row r="833" spans="1:19" ht="29.4" x14ac:dyDescent="0.35">
      <c r="A833" s="16" t="s">
        <v>1274</v>
      </c>
      <c r="B833" s="16" t="s">
        <v>1275</v>
      </c>
      <c r="C833" s="16"/>
      <c r="D833" s="16" t="s">
        <v>160</v>
      </c>
      <c r="E833" s="18" t="s">
        <v>69</v>
      </c>
      <c r="F833" s="16" t="s">
        <v>85</v>
      </c>
      <c r="G833" s="16"/>
      <c r="H833" s="16" t="s">
        <v>192</v>
      </c>
      <c r="I833" s="16" t="s">
        <v>802</v>
      </c>
      <c r="J833" s="16"/>
      <c r="K833" s="16"/>
      <c r="L833" s="16"/>
      <c r="M833" s="16" t="s">
        <v>802</v>
      </c>
      <c r="N833" s="34"/>
      <c r="P833" s="44">
        <f ca="1">IF(ISNUMBER(SEARCH(INDIRECT(CELL("address")),Q833)),MAX($P$1:P832)+1,0)</f>
        <v>0</v>
      </c>
      <c r="Q833" s="46" t="str">
        <f>Table1[[#This Row],[Portico_Specialty]]&amp;"-"&amp;Table1[[#This Row],[Code]]</f>
        <v>Spec/Tech, Pathology: Hemapheresis Practitioner-246QH0401X</v>
      </c>
      <c r="S833" s="47" t="str">
        <f ca="1">IFERROR(VLOOKUP(ROWS($S$1:S832),$P$2:$Q$918,2,FALSE),"")</f>
        <v/>
      </c>
    </row>
    <row r="834" spans="1:19" x14ac:dyDescent="0.35">
      <c r="A834" s="16" t="s">
        <v>1272</v>
      </c>
      <c r="B834" s="16" t="s">
        <v>1273</v>
      </c>
      <c r="C834" s="16"/>
      <c r="D834" s="16" t="s">
        <v>160</v>
      </c>
      <c r="E834" s="18" t="s">
        <v>69</v>
      </c>
      <c r="F834" s="16" t="s">
        <v>85</v>
      </c>
      <c r="G834" s="16"/>
      <c r="H834" s="16" t="s">
        <v>192</v>
      </c>
      <c r="I834" s="16" t="s">
        <v>802</v>
      </c>
      <c r="J834" s="16"/>
      <c r="K834" s="16"/>
      <c r="L834" s="16"/>
      <c r="M834" s="16" t="s">
        <v>802</v>
      </c>
      <c r="N834" s="34"/>
      <c r="P834" s="44">
        <f ca="1">IF(ISNUMBER(SEARCH(INDIRECT(CELL("address")),Q834)),MAX($P$1:P833)+1,0)</f>
        <v>0</v>
      </c>
      <c r="Q834" s="46" t="str">
        <f>Table1[[#This Row],[Portico_Specialty]]&amp;"-"&amp;Table1[[#This Row],[Code]]</f>
        <v>Spec/Tech, Pathology: Hematology-246QH0000X</v>
      </c>
      <c r="S834" s="47" t="str">
        <f ca="1">IFERROR(VLOOKUP(ROWS($S$1:S833),$P$2:$Q$918,2,FALSE),"")</f>
        <v/>
      </c>
    </row>
    <row r="835" spans="1:19" x14ac:dyDescent="0.35">
      <c r="A835" s="16" t="s">
        <v>1276</v>
      </c>
      <c r="B835" s="16" t="s">
        <v>1277</v>
      </c>
      <c r="C835" s="16"/>
      <c r="D835" s="16" t="s">
        <v>160</v>
      </c>
      <c r="E835" s="18" t="s">
        <v>69</v>
      </c>
      <c r="F835" s="16" t="s">
        <v>85</v>
      </c>
      <c r="G835" s="16"/>
      <c r="H835" s="16" t="s">
        <v>192</v>
      </c>
      <c r="I835" s="16" t="s">
        <v>802</v>
      </c>
      <c r="J835" s="16"/>
      <c r="K835" s="16"/>
      <c r="L835" s="16"/>
      <c r="M835" s="16" t="s">
        <v>802</v>
      </c>
      <c r="N835" s="34"/>
      <c r="P835" s="44">
        <f ca="1">IF(ISNUMBER(SEARCH(INDIRECT(CELL("address")),Q835)),MAX($P$1:P834)+1,0)</f>
        <v>0</v>
      </c>
      <c r="Q835" s="46" t="str">
        <f>Table1[[#This Row],[Portico_Specialty]]&amp;"-"&amp;Table1[[#This Row],[Code]]</f>
        <v>Spec/Tech, Pathology: Histology-246QH0600X</v>
      </c>
      <c r="S835" s="47" t="str">
        <f ca="1">IFERROR(VLOOKUP(ROWS($S$1:S834),$P$2:$Q$918,2,FALSE),"")</f>
        <v/>
      </c>
    </row>
    <row r="836" spans="1:19" x14ac:dyDescent="0.35">
      <c r="A836" s="16" t="s">
        <v>1278</v>
      </c>
      <c r="B836" s="16" t="s">
        <v>1279</v>
      </c>
      <c r="C836" s="16"/>
      <c r="D836" s="16" t="s">
        <v>160</v>
      </c>
      <c r="E836" s="18" t="s">
        <v>69</v>
      </c>
      <c r="F836" s="16" t="s">
        <v>85</v>
      </c>
      <c r="G836" s="16"/>
      <c r="H836" s="16" t="s">
        <v>192</v>
      </c>
      <c r="I836" s="16" t="s">
        <v>802</v>
      </c>
      <c r="J836" s="16"/>
      <c r="K836" s="16"/>
      <c r="L836" s="16"/>
      <c r="M836" s="16" t="s">
        <v>802</v>
      </c>
      <c r="N836" s="34"/>
      <c r="P836" s="44">
        <f ca="1">IF(ISNUMBER(SEARCH(INDIRECT(CELL("address")),Q836)),MAX($P$1:P835)+1,0)</f>
        <v>0</v>
      </c>
      <c r="Q836" s="46" t="str">
        <f>Table1[[#This Row],[Portico_Specialty]]&amp;"-"&amp;Table1[[#This Row],[Code]]</f>
        <v>Spec/Tech, Pathology: Immunology-246QI0000X</v>
      </c>
      <c r="S836" s="47" t="str">
        <f ca="1">IFERROR(VLOOKUP(ROWS($S$1:S835),$P$2:$Q$918,2,FALSE),"")</f>
        <v/>
      </c>
    </row>
    <row r="837" spans="1:19" x14ac:dyDescent="0.35">
      <c r="A837" s="16" t="s">
        <v>1280</v>
      </c>
      <c r="B837" s="16" t="s">
        <v>1281</v>
      </c>
      <c r="C837" s="16"/>
      <c r="D837" s="16" t="s">
        <v>160</v>
      </c>
      <c r="E837" s="18" t="s">
        <v>69</v>
      </c>
      <c r="F837" s="16" t="s">
        <v>85</v>
      </c>
      <c r="G837" s="16"/>
      <c r="H837" s="16" t="s">
        <v>192</v>
      </c>
      <c r="I837" s="16" t="s">
        <v>802</v>
      </c>
      <c r="J837" s="16"/>
      <c r="K837" s="16"/>
      <c r="L837" s="16"/>
      <c r="M837" s="16" t="s">
        <v>802</v>
      </c>
      <c r="N837" s="34"/>
      <c r="P837" s="44">
        <f ca="1">IF(ISNUMBER(SEARCH(INDIRECT(CELL("address")),Q837)),MAX($P$1:P836)+1,0)</f>
        <v>0</v>
      </c>
      <c r="Q837" s="46" t="str">
        <f>Table1[[#This Row],[Portico_Specialty]]&amp;"-"&amp;Table1[[#This Row],[Code]]</f>
        <v>Spec/Tech, Pathology: Laboratory Management-246QL0900X</v>
      </c>
      <c r="S837" s="47" t="str">
        <f ca="1">IFERROR(VLOOKUP(ROWS($S$1:S836),$P$2:$Q$918,2,FALSE),"")</f>
        <v/>
      </c>
    </row>
    <row r="838" spans="1:19" ht="29.4" x14ac:dyDescent="0.35">
      <c r="A838" s="16" t="s">
        <v>1282</v>
      </c>
      <c r="B838" s="16" t="s">
        <v>1283</v>
      </c>
      <c r="C838" s="16"/>
      <c r="D838" s="16" t="s">
        <v>160</v>
      </c>
      <c r="E838" s="18" t="s">
        <v>69</v>
      </c>
      <c r="F838" s="16" t="s">
        <v>85</v>
      </c>
      <c r="G838" s="16"/>
      <c r="H838" s="16" t="s">
        <v>192</v>
      </c>
      <c r="I838" s="16" t="s">
        <v>802</v>
      </c>
      <c r="J838" s="16"/>
      <c r="K838" s="16"/>
      <c r="L838" s="16"/>
      <c r="M838" s="16" t="s">
        <v>802</v>
      </c>
      <c r="N838" s="34"/>
      <c r="P838" s="44">
        <f ca="1">IF(ISNUMBER(SEARCH(INDIRECT(CELL("address")),Q838)),MAX($P$1:P837)+1,0)</f>
        <v>0</v>
      </c>
      <c r="Q838" s="46" t="str">
        <f>Table1[[#This Row],[Portico_Specialty]]&amp;"-"&amp;Table1[[#This Row],[Code]]</f>
        <v>Spec/Tech, Pathology: Laboratory Management, Diplomate-246QL0901X</v>
      </c>
      <c r="S838" s="47" t="str">
        <f ca="1">IFERROR(VLOOKUP(ROWS($S$1:S837),$P$2:$Q$918,2,FALSE),"")</f>
        <v/>
      </c>
    </row>
    <row r="839" spans="1:19" x14ac:dyDescent="0.35">
      <c r="A839" s="16" t="s">
        <v>1284</v>
      </c>
      <c r="B839" s="16" t="s">
        <v>1285</v>
      </c>
      <c r="C839" s="16"/>
      <c r="D839" s="16" t="s">
        <v>160</v>
      </c>
      <c r="E839" s="18" t="s">
        <v>69</v>
      </c>
      <c r="F839" s="16" t="s">
        <v>85</v>
      </c>
      <c r="G839" s="16"/>
      <c r="H839" s="16" t="s">
        <v>192</v>
      </c>
      <c r="I839" s="16" t="s">
        <v>802</v>
      </c>
      <c r="J839" s="16"/>
      <c r="K839" s="16"/>
      <c r="L839" s="16"/>
      <c r="M839" s="16" t="s">
        <v>802</v>
      </c>
      <c r="N839" s="34"/>
      <c r="P839" s="44">
        <f ca="1">IF(ISNUMBER(SEARCH(INDIRECT(CELL("address")),Q839)),MAX($P$1:P838)+1,0)</f>
        <v>0</v>
      </c>
      <c r="Q839" s="46" t="str">
        <f>Table1[[#This Row],[Portico_Specialty]]&amp;"-"&amp;Table1[[#This Row],[Code]]</f>
        <v>Spec/Tech, Pathology: Medical Technologist-246QM0706X</v>
      </c>
      <c r="S839" s="47" t="str">
        <f ca="1">IFERROR(VLOOKUP(ROWS($S$1:S838),$P$2:$Q$918,2,FALSE),"")</f>
        <v/>
      </c>
    </row>
    <row r="840" spans="1:19" x14ac:dyDescent="0.35">
      <c r="A840" s="16" t="s">
        <v>1286</v>
      </c>
      <c r="B840" s="16" t="s">
        <v>1287</v>
      </c>
      <c r="C840" s="16"/>
      <c r="D840" s="16" t="s">
        <v>160</v>
      </c>
      <c r="E840" s="18" t="s">
        <v>69</v>
      </c>
      <c r="F840" s="16"/>
      <c r="G840" s="16"/>
      <c r="H840" s="16" t="s">
        <v>192</v>
      </c>
      <c r="I840" s="16" t="s">
        <v>802</v>
      </c>
      <c r="J840" s="16"/>
      <c r="K840" s="16"/>
      <c r="L840" s="16"/>
      <c r="M840" s="16" t="s">
        <v>802</v>
      </c>
      <c r="N840" s="34"/>
      <c r="P840" s="44">
        <f ca="1">IF(ISNUMBER(SEARCH(INDIRECT(CELL("address")),Q840)),MAX($P$1:P839)+1,0)</f>
        <v>0</v>
      </c>
      <c r="Q840" s="46" t="str">
        <f>Table1[[#This Row],[Portico_Specialty]]&amp;"-"&amp;Table1[[#This Row],[Code]]</f>
        <v>Spec/Tech, Pathology: Microbiology-246QM0900X</v>
      </c>
      <c r="S840" s="47" t="str">
        <f ca="1">IFERROR(VLOOKUP(ROWS($S$1:S839),$P$2:$Q$918,2,FALSE),"")</f>
        <v/>
      </c>
    </row>
    <row r="841" spans="1:19" x14ac:dyDescent="0.35">
      <c r="A841" s="16" t="s">
        <v>1605</v>
      </c>
      <c r="B841" s="16" t="s">
        <v>1606</v>
      </c>
      <c r="C841" s="16"/>
      <c r="D841" s="16" t="s">
        <v>160</v>
      </c>
      <c r="E841" s="20" t="s">
        <v>101</v>
      </c>
      <c r="F841" s="16" t="s">
        <v>1450</v>
      </c>
      <c r="G841" s="16"/>
      <c r="H841" s="16" t="s">
        <v>1450</v>
      </c>
      <c r="I841" s="16" t="s">
        <v>1450</v>
      </c>
      <c r="J841" s="16" t="s">
        <v>1450</v>
      </c>
      <c r="K841" s="16" t="s">
        <v>1450</v>
      </c>
      <c r="L841" s="16" t="s">
        <v>1573</v>
      </c>
      <c r="M841" s="16" t="s">
        <v>1450</v>
      </c>
      <c r="N841" s="34"/>
      <c r="P841" s="44">
        <f ca="1">IF(ISNUMBER(SEARCH(INDIRECT(CELL("address")),Q841)),MAX($P$1:P840)+1,0)</f>
        <v>0</v>
      </c>
      <c r="Q841" s="46" t="str">
        <f>Table1[[#This Row],[Portico_Specialty]]&amp;"-"&amp;Table1[[#This Row],[Code]]</f>
        <v>Special Hospital-284300000X</v>
      </c>
      <c r="S841" s="47" t="str">
        <f ca="1">IFERROR(VLOOKUP(ROWS($S$1:S840),$P$2:$Q$918,2,FALSE),"")</f>
        <v/>
      </c>
    </row>
    <row r="842" spans="1:19" x14ac:dyDescent="0.35">
      <c r="A842" s="16" t="s">
        <v>467</v>
      </c>
      <c r="B842" s="16" t="s">
        <v>468</v>
      </c>
      <c r="C842" s="16"/>
      <c r="D842" s="16" t="s">
        <v>160</v>
      </c>
      <c r="E842" s="18" t="s">
        <v>69</v>
      </c>
      <c r="F842" s="16" t="s">
        <v>192</v>
      </c>
      <c r="G842" s="16"/>
      <c r="H842" s="16" t="s">
        <v>192</v>
      </c>
      <c r="I842" s="16" t="s">
        <v>469</v>
      </c>
      <c r="J842" s="16" t="s">
        <v>192</v>
      </c>
      <c r="K842" s="16" t="s">
        <v>85</v>
      </c>
      <c r="L842" s="16" t="s">
        <v>192</v>
      </c>
      <c r="M842" s="16" t="s">
        <v>469</v>
      </c>
      <c r="N842" s="34"/>
      <c r="P842" s="44">
        <f ca="1">IF(ISNUMBER(SEARCH(INDIRECT(CELL("address")),Q842)),MAX($P$1:P841)+1,0)</f>
        <v>0</v>
      </c>
      <c r="Q842" s="46" t="str">
        <f>Table1[[#This Row],[Portico_Specialty]]&amp;"-"&amp;Table1[[#This Row],[Code]]</f>
        <v>Specialist-174400000X</v>
      </c>
      <c r="S842" s="47" t="str">
        <f ca="1">IFERROR(VLOOKUP(ROWS($S$1:S841),$P$2:$Q$918,2,FALSE),"")</f>
        <v/>
      </c>
    </row>
    <row r="843" spans="1:19" x14ac:dyDescent="0.35">
      <c r="A843" s="16" t="s">
        <v>1124</v>
      </c>
      <c r="B843" s="16" t="s">
        <v>1125</v>
      </c>
      <c r="C843" s="16"/>
      <c r="D843" s="16" t="s">
        <v>160</v>
      </c>
      <c r="E843" s="18" t="s">
        <v>69</v>
      </c>
      <c r="F843" s="16"/>
      <c r="G843" s="16"/>
      <c r="H843" s="16" t="s">
        <v>192</v>
      </c>
      <c r="I843" s="16" t="s">
        <v>1066</v>
      </c>
      <c r="J843" s="16"/>
      <c r="K843" s="16" t="s">
        <v>85</v>
      </c>
      <c r="L843" s="16"/>
      <c r="M843" s="16" t="s">
        <v>1066</v>
      </c>
      <c r="N843" s="34"/>
      <c r="P843" s="44">
        <f ca="1">IF(ISNUMBER(SEARCH(INDIRECT(CELL("address")),Q843)),MAX($P$1:P842)+1,0)</f>
        <v>0</v>
      </c>
      <c r="Q843" s="46" t="str">
        <f>Table1[[#This Row],[Portico_Specialty]]&amp;"-"&amp;Table1[[#This Row],[Code]]</f>
        <v>Specialist/Technologist (Respiratory &amp; Rehab)-225500000X</v>
      </c>
      <c r="S843" s="47" t="str">
        <f ca="1">IFERROR(VLOOKUP(ROWS($S$1:S842),$P$2:$Q$918,2,FALSE),"")</f>
        <v/>
      </c>
    </row>
    <row r="844" spans="1:19" x14ac:dyDescent="0.35">
      <c r="A844" s="16" t="s">
        <v>1246</v>
      </c>
      <c r="B844" s="16" t="s">
        <v>1247</v>
      </c>
      <c r="C844" s="16"/>
      <c r="D844" s="16" t="s">
        <v>160</v>
      </c>
      <c r="E844" s="18" t="s">
        <v>69</v>
      </c>
      <c r="F844" s="16"/>
      <c r="G844" s="16"/>
      <c r="H844" s="16" t="s">
        <v>192</v>
      </c>
      <c r="I844" s="16" t="s">
        <v>1248</v>
      </c>
      <c r="J844" s="16"/>
      <c r="K844" s="16"/>
      <c r="L844" s="16"/>
      <c r="M844" s="16" t="s">
        <v>1248</v>
      </c>
      <c r="N844" s="34"/>
      <c r="P844" s="44">
        <f ca="1">IF(ISNUMBER(SEARCH(INDIRECT(CELL("address")),Q844)),MAX($P$1:P843)+1,0)</f>
        <v>0</v>
      </c>
      <c r="Q844" s="46" t="str">
        <f>Table1[[#This Row],[Portico_Specialty]]&amp;"-"&amp;Table1[[#This Row],[Code]]</f>
        <v>Specialist/Technologist (Speech &amp; Hearing)-235500000X</v>
      </c>
      <c r="S844" s="47" t="str">
        <f ca="1">IFERROR(VLOOKUP(ROWS($S$1:S843),$P$2:$Q$918,2,FALSE),"")</f>
        <v/>
      </c>
    </row>
    <row r="845" spans="1:19" x14ac:dyDescent="0.35">
      <c r="A845" s="16" t="s">
        <v>1314</v>
      </c>
      <c r="B845" s="16" t="s">
        <v>1315</v>
      </c>
      <c r="C845" s="16"/>
      <c r="D845" s="16" t="s">
        <v>160</v>
      </c>
      <c r="E845" s="18" t="s">
        <v>69</v>
      </c>
      <c r="F845" s="16" t="s">
        <v>85</v>
      </c>
      <c r="G845" s="16"/>
      <c r="H845" s="16" t="s">
        <v>192</v>
      </c>
      <c r="I845" s="16" t="s">
        <v>455</v>
      </c>
      <c r="J845" s="16"/>
      <c r="K845" s="16" t="s">
        <v>85</v>
      </c>
      <c r="L845" s="16"/>
      <c r="M845" s="16" t="s">
        <v>455</v>
      </c>
      <c r="N845" s="34"/>
      <c r="P845" s="44">
        <f ca="1">IF(ISNUMBER(SEARCH(INDIRECT(CELL("address")),Q845)),MAX($P$1:P844)+1,0)</f>
        <v>0</v>
      </c>
      <c r="Q845" s="46" t="str">
        <f>Table1[[#This Row],[Portico_Specialty]]&amp;"-"&amp;Table1[[#This Row],[Code]]</f>
        <v>Specialist/Technologist, Other-246Z00000X</v>
      </c>
      <c r="S845" s="47" t="str">
        <f ca="1">IFERROR(VLOOKUP(ROWS($S$1:S844),$P$2:$Q$918,2,FALSE),"")</f>
        <v/>
      </c>
    </row>
    <row r="846" spans="1:19" x14ac:dyDescent="0.35">
      <c r="A846" s="16" t="s">
        <v>1316</v>
      </c>
      <c r="B846" s="16" t="s">
        <v>1317</v>
      </c>
      <c r="C846" s="16"/>
      <c r="D846" s="16" t="s">
        <v>160</v>
      </c>
      <c r="E846" s="18" t="s">
        <v>69</v>
      </c>
      <c r="F846" s="16"/>
      <c r="G846" s="16"/>
      <c r="H846" s="16" t="s">
        <v>192</v>
      </c>
      <c r="I846" s="16" t="s">
        <v>455</v>
      </c>
      <c r="J846" s="16"/>
      <c r="K846" s="16"/>
      <c r="L846" s="16"/>
      <c r="M846" s="16" t="s">
        <v>455</v>
      </c>
      <c r="N846" s="34"/>
      <c r="P846" s="44">
        <f ca="1">IF(ISNUMBER(SEARCH(INDIRECT(CELL("address")),Q846)),MAX($P$1:P845)+1,0)</f>
        <v>0</v>
      </c>
      <c r="Q846" s="46" t="str">
        <f>Table1[[#This Row],[Portico_Specialty]]&amp;"-"&amp;Table1[[#This Row],[Code]]</f>
        <v>Specialist/Technologist, Other: Art, Medical-246ZA2600X</v>
      </c>
      <c r="S846" s="47" t="str">
        <f ca="1">IFERROR(VLOOKUP(ROWS($S$1:S845),$P$2:$Q$918,2,FALSE),"")</f>
        <v/>
      </c>
    </row>
    <row r="847" spans="1:19" x14ac:dyDescent="0.35">
      <c r="A847" s="16" t="s">
        <v>1322</v>
      </c>
      <c r="B847" s="16" t="s">
        <v>1323</v>
      </c>
      <c r="C847" s="16"/>
      <c r="D847" s="16" t="s">
        <v>160</v>
      </c>
      <c r="E847" s="18" t="s">
        <v>69</v>
      </c>
      <c r="F847" s="16" t="s">
        <v>85</v>
      </c>
      <c r="G847" s="16"/>
      <c r="H847" s="16" t="s">
        <v>192</v>
      </c>
      <c r="I847" s="16" t="s">
        <v>455</v>
      </c>
      <c r="J847" s="16"/>
      <c r="K847" s="16"/>
      <c r="L847" s="16"/>
      <c r="M847" s="16" t="s">
        <v>455</v>
      </c>
      <c r="N847" s="34"/>
      <c r="P847" s="44">
        <f ca="1">IF(ISNUMBER(SEARCH(INDIRECT(CELL("address")),Q847)),MAX($P$1:P846)+1,0)</f>
        <v>0</v>
      </c>
      <c r="Q847" s="46" t="str">
        <f>Table1[[#This Row],[Portico_Specialty]]&amp;"-"&amp;Table1[[#This Row],[Code]]</f>
        <v>Specialist/Technologist, Other: Biochemist-246ZB0500X</v>
      </c>
      <c r="S847" s="47" t="str">
        <f ca="1">IFERROR(VLOOKUP(ROWS($S$1:S846),$P$2:$Q$918,2,FALSE),"")</f>
        <v/>
      </c>
    </row>
    <row r="848" spans="1:19" ht="29.4" x14ac:dyDescent="0.35">
      <c r="A848" s="16" t="s">
        <v>1318</v>
      </c>
      <c r="B848" s="16" t="s">
        <v>1319</v>
      </c>
      <c r="C848" s="16"/>
      <c r="D848" s="16" t="s">
        <v>160</v>
      </c>
      <c r="E848" s="18" t="s">
        <v>69</v>
      </c>
      <c r="F848" s="16" t="s">
        <v>85</v>
      </c>
      <c r="G848" s="16"/>
      <c r="H848" s="16" t="s">
        <v>192</v>
      </c>
      <c r="I848" s="16" t="s">
        <v>455</v>
      </c>
      <c r="J848" s="16"/>
      <c r="K848" s="16"/>
      <c r="L848" s="16"/>
      <c r="M848" s="16" t="s">
        <v>455</v>
      </c>
      <c r="N848" s="34"/>
      <c r="P848" s="44">
        <f ca="1">IF(ISNUMBER(SEARCH(INDIRECT(CELL("address")),Q848)),MAX($P$1:P847)+1,0)</f>
        <v>0</v>
      </c>
      <c r="Q848" s="46" t="str">
        <f>Table1[[#This Row],[Portico_Specialty]]&amp;"-"&amp;Table1[[#This Row],[Code]]</f>
        <v>Specialist/Technologist, Other: Biomedical Engineering-246ZB0301X</v>
      </c>
      <c r="S848" s="47" t="str">
        <f ca="1">IFERROR(VLOOKUP(ROWS($S$1:S847),$P$2:$Q$918,2,FALSE),"")</f>
        <v/>
      </c>
    </row>
    <row r="849" spans="1:19" ht="29.4" x14ac:dyDescent="0.35">
      <c r="A849" s="16" t="s">
        <v>1320</v>
      </c>
      <c r="B849" s="16" t="s">
        <v>1321</v>
      </c>
      <c r="C849" s="16"/>
      <c r="D849" s="16" t="s">
        <v>160</v>
      </c>
      <c r="E849" s="18" t="s">
        <v>69</v>
      </c>
      <c r="F849" s="16" t="s">
        <v>85</v>
      </c>
      <c r="G849" s="16"/>
      <c r="H849" s="16" t="s">
        <v>192</v>
      </c>
      <c r="I849" s="16" t="s">
        <v>455</v>
      </c>
      <c r="J849" s="16"/>
      <c r="K849" s="16"/>
      <c r="L849" s="16"/>
      <c r="M849" s="16" t="s">
        <v>455</v>
      </c>
      <c r="N849" s="34"/>
      <c r="P849" s="44">
        <f ca="1">IF(ISNUMBER(SEARCH(INDIRECT(CELL("address")),Q849)),MAX($P$1:P848)+1,0)</f>
        <v>0</v>
      </c>
      <c r="Q849" s="46" t="str">
        <f>Table1[[#This Row],[Portico_Specialty]]&amp;"-"&amp;Table1[[#This Row],[Code]]</f>
        <v>Specialist/Technologist, Other: Biomedical Photographer-246ZB0302X</v>
      </c>
      <c r="S849" s="47" t="str">
        <f ca="1">IFERROR(VLOOKUP(ROWS($S$1:S848),$P$2:$Q$918,2,FALSE),"")</f>
        <v/>
      </c>
    </row>
    <row r="850" spans="1:19" x14ac:dyDescent="0.35">
      <c r="A850" s="16" t="s">
        <v>1324</v>
      </c>
      <c r="B850" s="16" t="s">
        <v>1325</v>
      </c>
      <c r="C850" s="16"/>
      <c r="D850" s="16" t="s">
        <v>160</v>
      </c>
      <c r="E850" s="18" t="s">
        <v>69</v>
      </c>
      <c r="F850" s="16" t="s">
        <v>85</v>
      </c>
      <c r="G850" s="16"/>
      <c r="H850" s="16" t="s">
        <v>192</v>
      </c>
      <c r="I850" s="16" t="s">
        <v>455</v>
      </c>
      <c r="J850" s="16"/>
      <c r="K850" s="16"/>
      <c r="L850" s="16"/>
      <c r="M850" s="16" t="s">
        <v>455</v>
      </c>
      <c r="N850" s="34"/>
      <c r="P850" s="44">
        <f ca="1">IF(ISNUMBER(SEARCH(INDIRECT(CELL("address")),Q850)),MAX($P$1:P849)+1,0)</f>
        <v>0</v>
      </c>
      <c r="Q850" s="46" t="str">
        <f>Table1[[#This Row],[Portico_Specialty]]&amp;"-"&amp;Table1[[#This Row],[Code]]</f>
        <v>Specialist/Technologist, Other: Biostatistician-246ZB0600X</v>
      </c>
      <c r="S850" s="47" t="str">
        <f ca="1">IFERROR(VLOOKUP(ROWS($S$1:S849),$P$2:$Q$918,2,FALSE),"")</f>
        <v/>
      </c>
    </row>
    <row r="851" spans="1:19" ht="29.4" x14ac:dyDescent="0.35">
      <c r="A851" s="16" t="s">
        <v>1326</v>
      </c>
      <c r="B851" s="16" t="s">
        <v>1327</v>
      </c>
      <c r="C851" s="16"/>
      <c r="D851" s="16" t="s">
        <v>160</v>
      </c>
      <c r="E851" s="18" t="s">
        <v>69</v>
      </c>
      <c r="F851" s="16"/>
      <c r="G851" s="16"/>
      <c r="H851" s="16" t="s">
        <v>192</v>
      </c>
      <c r="I851" s="16" t="s">
        <v>192</v>
      </c>
      <c r="J851" s="16"/>
      <c r="K851" s="16" t="s">
        <v>85</v>
      </c>
      <c r="L851" s="16" t="s">
        <v>85</v>
      </c>
      <c r="M851" s="16" t="s">
        <v>192</v>
      </c>
      <c r="N851" s="34"/>
      <c r="P851" s="44">
        <f ca="1">IF(ISNUMBER(SEARCH(INDIRECT(CELL("address")),Q851)),MAX($P$1:P850)+1,0)</f>
        <v>0</v>
      </c>
      <c r="Q851" s="46" t="str">
        <f>Table1[[#This Row],[Portico_Specialty]]&amp;"-"&amp;Table1[[#This Row],[Code]]</f>
        <v>Specialist/Technologist, Other: Certified First Assistant-246ZC0007X</v>
      </c>
      <c r="S851" s="47" t="str">
        <f ca="1">IFERROR(VLOOKUP(ROWS($S$1:S850),$P$2:$Q$918,2,FALSE),"")</f>
        <v/>
      </c>
    </row>
    <row r="852" spans="1:19" x14ac:dyDescent="0.35">
      <c r="A852" s="16" t="s">
        <v>1328</v>
      </c>
      <c r="B852" s="16" t="s">
        <v>1329</v>
      </c>
      <c r="C852" s="16"/>
      <c r="D852" s="16" t="s">
        <v>160</v>
      </c>
      <c r="E852" s="18" t="s">
        <v>69</v>
      </c>
      <c r="F852" s="16" t="s">
        <v>85</v>
      </c>
      <c r="G852" s="16"/>
      <c r="H852" s="16" t="s">
        <v>192</v>
      </c>
      <c r="I852" s="16" t="s">
        <v>192</v>
      </c>
      <c r="J852" s="16"/>
      <c r="K852" s="16"/>
      <c r="L852" s="16"/>
      <c r="M852" s="16" t="s">
        <v>192</v>
      </c>
      <c r="N852" s="34"/>
      <c r="P852" s="44">
        <f ca="1">IF(ISNUMBER(SEARCH(INDIRECT(CELL("address")),Q852)),MAX($P$1:P851)+1,0)</f>
        <v>0</v>
      </c>
      <c r="Q852" s="46" t="str">
        <f>Table1[[#This Row],[Portico_Specialty]]&amp;"-"&amp;Table1[[#This Row],[Code]]</f>
        <v>Specialist/Technologist, Other: EEG-246ZE0500X</v>
      </c>
      <c r="S852" s="47" t="str">
        <f ca="1">IFERROR(VLOOKUP(ROWS($S$1:S851),$P$2:$Q$918,2,FALSE),"")</f>
        <v/>
      </c>
    </row>
    <row r="853" spans="1:19" ht="29.4" x14ac:dyDescent="0.35">
      <c r="A853" s="16" t="s">
        <v>1330</v>
      </c>
      <c r="B853" s="16" t="s">
        <v>1331</v>
      </c>
      <c r="C853" s="16"/>
      <c r="D853" s="16" t="s">
        <v>160</v>
      </c>
      <c r="E853" s="18" t="s">
        <v>69</v>
      </c>
      <c r="F853" s="16" t="s">
        <v>85</v>
      </c>
      <c r="G853" s="16"/>
      <c r="H853" s="16" t="s">
        <v>192</v>
      </c>
      <c r="I853" s="16" t="s">
        <v>192</v>
      </c>
      <c r="J853" s="16" t="s">
        <v>418</v>
      </c>
      <c r="K853" s="16" t="s">
        <v>85</v>
      </c>
      <c r="L853" s="16" t="s">
        <v>85</v>
      </c>
      <c r="M853" s="16" t="s">
        <v>192</v>
      </c>
      <c r="N853" s="34"/>
      <c r="P853" s="44">
        <f ca="1">IF(ISNUMBER(SEARCH(INDIRECT(CELL("address")),Q853)),MAX($P$1:P852)+1,0)</f>
        <v>0</v>
      </c>
      <c r="Q853" s="46" t="str">
        <f>Table1[[#This Row],[Portico_Specialty]]&amp;"-"&amp;Table1[[#This Row],[Code]]</f>
        <v>Specialist/Technologist, Other: Electroneurodiagnostic-246ZE0600X</v>
      </c>
      <c r="S853" s="47" t="str">
        <f ca="1">IFERROR(VLOOKUP(ROWS($S$1:S852),$P$2:$Q$918,2,FALSE),"")</f>
        <v/>
      </c>
    </row>
    <row r="854" spans="1:19" ht="29.4" x14ac:dyDescent="0.35">
      <c r="A854" s="16" t="s">
        <v>1334</v>
      </c>
      <c r="B854" s="16" t="s">
        <v>1335</v>
      </c>
      <c r="C854" s="16"/>
      <c r="D854" s="16" t="s">
        <v>160</v>
      </c>
      <c r="E854" s="18" t="s">
        <v>69</v>
      </c>
      <c r="F854" s="16" t="s">
        <v>85</v>
      </c>
      <c r="G854" s="16"/>
      <c r="H854" s="16" t="s">
        <v>192</v>
      </c>
      <c r="I854" s="16" t="s">
        <v>414</v>
      </c>
      <c r="J854" s="16"/>
      <c r="K854" s="16"/>
      <c r="L854" s="16"/>
      <c r="M854" s="16" t="s">
        <v>414</v>
      </c>
      <c r="N854" s="34"/>
      <c r="P854" s="44">
        <f ca="1">IF(ISNUMBER(SEARCH(INDIRECT(CELL("address")),Q854)),MAX($P$1:P853)+1,0)</f>
        <v>0</v>
      </c>
      <c r="Q854" s="46" t="str">
        <f>Table1[[#This Row],[Portico_Specialty]]&amp;"-"&amp;Table1[[#This Row],[Code]]</f>
        <v>Specialist/Technologist, Other: Geneticist, Medical (PhD)-246ZG1000X</v>
      </c>
      <c r="S854" s="47" t="str">
        <f ca="1">IFERROR(VLOOKUP(ROWS($S$1:S853),$P$2:$Q$918,2,FALSE),"")</f>
        <v/>
      </c>
    </row>
    <row r="855" spans="1:19" ht="29.4" x14ac:dyDescent="0.35">
      <c r="A855" s="16" t="s">
        <v>1332</v>
      </c>
      <c r="B855" s="16" t="s">
        <v>1333</v>
      </c>
      <c r="C855" s="16"/>
      <c r="D855" s="16" t="s">
        <v>160</v>
      </c>
      <c r="E855" s="18" t="s">
        <v>69</v>
      </c>
      <c r="F855" s="16"/>
      <c r="G855" s="16"/>
      <c r="H855" s="16" t="s">
        <v>192</v>
      </c>
      <c r="I855" s="16" t="s">
        <v>455</v>
      </c>
      <c r="J855" s="16"/>
      <c r="K855" s="16"/>
      <c r="L855" s="16"/>
      <c r="M855" s="16" t="s">
        <v>455</v>
      </c>
      <c r="N855" s="34"/>
      <c r="P855" s="44">
        <f ca="1">IF(ISNUMBER(SEARCH(INDIRECT(CELL("address")),Q855)),MAX($P$1:P854)+1,0)</f>
        <v>0</v>
      </c>
      <c r="Q855" s="46" t="str">
        <f>Table1[[#This Row],[Portico_Specialty]]&amp;"-"&amp;Table1[[#This Row],[Code]]</f>
        <v>Specialist/Technologist, Other: Graphics Methods-246ZG0701X</v>
      </c>
      <c r="S855" s="47" t="str">
        <f ca="1">IFERROR(VLOOKUP(ROWS($S$1:S854),$P$2:$Q$918,2,FALSE),"")</f>
        <v/>
      </c>
    </row>
    <row r="856" spans="1:19" ht="29.4" x14ac:dyDescent="0.35">
      <c r="A856" s="16" t="s">
        <v>1336</v>
      </c>
      <c r="B856" s="16" t="s">
        <v>1337</v>
      </c>
      <c r="C856" s="16"/>
      <c r="D856" s="16" t="s">
        <v>160</v>
      </c>
      <c r="E856" s="18" t="s">
        <v>69</v>
      </c>
      <c r="F856" s="16"/>
      <c r="G856" s="16"/>
      <c r="H856" s="16" t="s">
        <v>192</v>
      </c>
      <c r="I856" s="16" t="s">
        <v>455</v>
      </c>
      <c r="J856" s="16"/>
      <c r="K856" s="16"/>
      <c r="L856" s="16"/>
      <c r="M856" s="16" t="s">
        <v>455</v>
      </c>
      <c r="N856" s="34"/>
      <c r="P856" s="44">
        <f ca="1">IF(ISNUMBER(SEARCH(INDIRECT(CELL("address")),Q856)),MAX($P$1:P855)+1,0)</f>
        <v>0</v>
      </c>
      <c r="Q856" s="46" t="str">
        <f>Table1[[#This Row],[Portico_Specialty]]&amp;"-"&amp;Table1[[#This Row],[Code]]</f>
        <v>Specialist/Technologist, Other: Illustration, Medical-246ZI1000X</v>
      </c>
      <c r="S856" s="47" t="str">
        <f ca="1">IFERROR(VLOOKUP(ROWS($S$1:S855),$P$2:$Q$918,2,FALSE),"")</f>
        <v/>
      </c>
    </row>
    <row r="857" spans="1:19" x14ac:dyDescent="0.35">
      <c r="A857" s="16" t="s">
        <v>1338</v>
      </c>
      <c r="B857" s="16" t="s">
        <v>1339</v>
      </c>
      <c r="C857" s="16"/>
      <c r="D857" s="16" t="s">
        <v>160</v>
      </c>
      <c r="E857" s="18" t="s">
        <v>69</v>
      </c>
      <c r="F857" s="16" t="s">
        <v>85</v>
      </c>
      <c r="G857" s="16"/>
      <c r="H857" s="16" t="s">
        <v>192</v>
      </c>
      <c r="I857" s="16" t="s">
        <v>685</v>
      </c>
      <c r="J857" s="16"/>
      <c r="K857" s="16"/>
      <c r="L857" s="16"/>
      <c r="M857" s="16" t="s">
        <v>685</v>
      </c>
      <c r="N857" s="34"/>
      <c r="P857" s="44">
        <f ca="1">IF(ISNUMBER(SEARCH(INDIRECT(CELL("address")),Q857)),MAX($P$1:P856)+1,0)</f>
        <v>0</v>
      </c>
      <c r="Q857" s="46" t="str">
        <f>Table1[[#This Row],[Portico_Specialty]]&amp;"-"&amp;Table1[[#This Row],[Code]]</f>
        <v>Specialist/Technologist, Other: Nephrology-246ZN0300X</v>
      </c>
      <c r="S857" s="47" t="str">
        <f ca="1">IFERROR(VLOOKUP(ROWS($S$1:S856),$P$2:$Q$918,2,FALSE),"")</f>
        <v/>
      </c>
    </row>
    <row r="858" spans="1:19" ht="29.4" x14ac:dyDescent="0.35">
      <c r="A858" s="16" t="s">
        <v>1344</v>
      </c>
      <c r="B858" s="16" t="s">
        <v>1345</v>
      </c>
      <c r="C858" s="16"/>
      <c r="D858" s="16" t="s">
        <v>160</v>
      </c>
      <c r="E858" s="18" t="s">
        <v>69</v>
      </c>
      <c r="F858" s="16"/>
      <c r="G858" s="16"/>
      <c r="H858" s="16" t="s">
        <v>192</v>
      </c>
      <c r="I858" s="16" t="s">
        <v>766</v>
      </c>
      <c r="J858" s="16"/>
      <c r="K858" s="16"/>
      <c r="L858" s="16"/>
      <c r="M858" s="16" t="s">
        <v>766</v>
      </c>
      <c r="N858" s="34"/>
      <c r="P858" s="44">
        <f ca="1">IF(ISNUMBER(SEARCH(INDIRECT(CELL("address")),Q858)),MAX($P$1:P857)+1,0)</f>
        <v>0</v>
      </c>
      <c r="Q858" s="46" t="str">
        <f>Table1[[#This Row],[Portico_Specialty]]&amp;"-"&amp;Table1[[#This Row],[Code]]</f>
        <v>Specialist/Technologist, Other: Orthopedic Assistant-246ZX2200X</v>
      </c>
      <c r="S858" s="47" t="str">
        <f ca="1">IFERROR(VLOOKUP(ROWS($S$1:S857),$P$2:$Q$918,2,FALSE),"")</f>
        <v/>
      </c>
    </row>
    <row r="859" spans="1:19" x14ac:dyDescent="0.35">
      <c r="A859" s="16" t="s">
        <v>1340</v>
      </c>
      <c r="B859" s="16" t="s">
        <v>1341</v>
      </c>
      <c r="C859" s="16"/>
      <c r="D859" s="16" t="s">
        <v>160</v>
      </c>
      <c r="E859" s="18" t="s">
        <v>69</v>
      </c>
      <c r="F859" s="16" t="s">
        <v>85</v>
      </c>
      <c r="G859" s="16"/>
      <c r="H859" s="16" t="s">
        <v>192</v>
      </c>
      <c r="I859" s="16" t="s">
        <v>556</v>
      </c>
      <c r="J859" s="16"/>
      <c r="K859" s="16" t="s">
        <v>85</v>
      </c>
      <c r="L859" s="16" t="s">
        <v>85</v>
      </c>
      <c r="M859" s="16" t="s">
        <v>556</v>
      </c>
      <c r="N859" s="34"/>
      <c r="P859" s="44">
        <f ca="1">IF(ISNUMBER(SEARCH(INDIRECT(CELL("address")),Q859)),MAX($P$1:P858)+1,0)</f>
        <v>0</v>
      </c>
      <c r="Q859" s="46" t="str">
        <f>Table1[[#This Row],[Portico_Specialty]]&amp;"-"&amp;Table1[[#This Row],[Code]]</f>
        <v>Specialist/Technologist, Other: Surgical-246ZS0400X</v>
      </c>
      <c r="S859" s="47" t="str">
        <f ca="1">IFERROR(VLOOKUP(ROWS($S$1:S858),$P$2:$Q$918,2,FALSE),"")</f>
        <v/>
      </c>
    </row>
    <row r="860" spans="1:19" ht="29.4" x14ac:dyDescent="0.35">
      <c r="A860" s="16" t="s">
        <v>1342</v>
      </c>
      <c r="B860" s="16" t="s">
        <v>1343</v>
      </c>
      <c r="C860" s="16"/>
      <c r="D860" s="16" t="s">
        <v>160</v>
      </c>
      <c r="E860" s="18" t="s">
        <v>69</v>
      </c>
      <c r="F860" s="16"/>
      <c r="G860" s="16"/>
      <c r="H860" s="16" t="s">
        <v>556</v>
      </c>
      <c r="I860" s="16" t="s">
        <v>556</v>
      </c>
      <c r="J860" s="16"/>
      <c r="K860" s="16"/>
      <c r="L860" s="16"/>
      <c r="M860" s="16" t="s">
        <v>556</v>
      </c>
      <c r="N860" s="34"/>
      <c r="P860" s="44">
        <f ca="1">IF(ISNUMBER(SEARCH(INDIRECT(CELL("address")),Q860)),MAX($P$1:P859)+1,0)</f>
        <v>0</v>
      </c>
      <c r="Q860" s="46" t="str">
        <f>Table1[[#This Row],[Portico_Specialty]]&amp;"-"&amp;Table1[[#This Row],[Code]]</f>
        <v>Specialist/Technologist, Other: Surgical Technologist-246ZS0410X</v>
      </c>
      <c r="S860" s="47" t="str">
        <f ca="1">IFERROR(VLOOKUP(ROWS($S$1:S859),$P$2:$Q$918,2,FALSE),"")</f>
        <v/>
      </c>
    </row>
    <row r="861" spans="1:19" x14ac:dyDescent="0.35">
      <c r="A861" s="16" t="s">
        <v>1126</v>
      </c>
      <c r="B861" s="16" t="s">
        <v>1127</v>
      </c>
      <c r="C861" s="16"/>
      <c r="D861" s="16" t="s">
        <v>160</v>
      </c>
      <c r="E861" s="18" t="s">
        <v>69</v>
      </c>
      <c r="F861" s="16" t="s">
        <v>85</v>
      </c>
      <c r="G861" s="16"/>
      <c r="H861" s="16" t="s">
        <v>192</v>
      </c>
      <c r="I861" s="16" t="s">
        <v>1066</v>
      </c>
      <c r="J861" s="16" t="s">
        <v>1066</v>
      </c>
      <c r="K861" s="16"/>
      <c r="L861" s="16" t="s">
        <v>85</v>
      </c>
      <c r="M861" s="16" t="s">
        <v>1066</v>
      </c>
      <c r="N861" s="34"/>
      <c r="P861" s="44">
        <f ca="1">IF(ISNUMBER(SEARCH(INDIRECT(CELL("address")),Q861)),MAX($P$1:P860)+1,0)</f>
        <v>0</v>
      </c>
      <c r="Q861" s="46" t="str">
        <f>Table1[[#This Row],[Portico_Specialty]]&amp;"-"&amp;Table1[[#This Row],[Code]]</f>
        <v>Specialist/Technologist: Athletic Trainer-2255A2300X</v>
      </c>
      <c r="S861" s="47" t="str">
        <f ca="1">IFERROR(VLOOKUP(ROWS($S$1:S860),$P$2:$Q$918,2,FALSE),"")</f>
        <v/>
      </c>
    </row>
    <row r="862" spans="1:19" x14ac:dyDescent="0.35">
      <c r="A862" s="16" t="s">
        <v>1249</v>
      </c>
      <c r="B862" s="16" t="s">
        <v>1250</v>
      </c>
      <c r="C862" s="16"/>
      <c r="D862" s="16" t="s">
        <v>160</v>
      </c>
      <c r="E862" s="18" t="s">
        <v>69</v>
      </c>
      <c r="F862" s="16"/>
      <c r="G862" s="16"/>
      <c r="H862" s="16" t="s">
        <v>192</v>
      </c>
      <c r="I862" s="16" t="s">
        <v>1241</v>
      </c>
      <c r="J862" s="16"/>
      <c r="K862" s="16"/>
      <c r="L862" s="16"/>
      <c r="M862" s="16" t="s">
        <v>1241</v>
      </c>
      <c r="N862" s="34"/>
      <c r="P862" s="44">
        <f ca="1">IF(ISNUMBER(SEARCH(INDIRECT(CELL("address")),Q862)),MAX($P$1:P861)+1,0)</f>
        <v>0</v>
      </c>
      <c r="Q862" s="46" t="str">
        <f>Table1[[#This Row],[Portico_Specialty]]&amp;"-"&amp;Table1[[#This Row],[Code]]</f>
        <v>Specialist/Technologist: Audiology Assistant-2355A2700X</v>
      </c>
      <c r="S862" s="47" t="str">
        <f ca="1">IFERROR(VLOOKUP(ROWS($S$1:S861),$P$2:$Q$918,2,FALSE),"")</f>
        <v/>
      </c>
    </row>
    <row r="863" spans="1:19" x14ac:dyDescent="0.35">
      <c r="A863" s="16" t="s">
        <v>1128</v>
      </c>
      <c r="B863" s="16" t="s">
        <v>1129</v>
      </c>
      <c r="C863" s="16"/>
      <c r="D863" s="16" t="s">
        <v>160</v>
      </c>
      <c r="E863" s="18" t="s">
        <v>69</v>
      </c>
      <c r="F863" s="16" t="s">
        <v>85</v>
      </c>
      <c r="G863" s="16"/>
      <c r="H863" s="16" t="s">
        <v>192</v>
      </c>
      <c r="I863" s="16" t="s">
        <v>885</v>
      </c>
      <c r="J863" s="16"/>
      <c r="K863" s="16"/>
      <c r="L863" s="16"/>
      <c r="M863" s="16" t="s">
        <v>885</v>
      </c>
      <c r="N863" s="34"/>
      <c r="P863" s="44">
        <f ca="1">IF(ISNUMBER(SEARCH(INDIRECT(CELL("address")),Q863)),MAX($P$1:P862)+1,0)</f>
        <v>0</v>
      </c>
      <c r="Q863" s="46" t="str">
        <f>Table1[[#This Row],[Portico_Specialty]]&amp;"-"&amp;Table1[[#This Row],[Code]]</f>
        <v>Specialist/Technologist: Rehabilitation, Blind-2255R0406X</v>
      </c>
      <c r="S863" s="47" t="str">
        <f ca="1">IFERROR(VLOOKUP(ROWS($S$1:S862),$P$2:$Q$918,2,FALSE),"")</f>
        <v/>
      </c>
    </row>
    <row r="864" spans="1:19" ht="29.4" x14ac:dyDescent="0.35">
      <c r="A864" s="16" t="s">
        <v>1251</v>
      </c>
      <c r="B864" s="16" t="s">
        <v>1252</v>
      </c>
      <c r="C864" s="16"/>
      <c r="D864" s="16" t="s">
        <v>160</v>
      </c>
      <c r="E864" s="18" t="s">
        <v>69</v>
      </c>
      <c r="F864" s="16" t="s">
        <v>1248</v>
      </c>
      <c r="G864" s="16"/>
      <c r="H864" s="16" t="s">
        <v>192</v>
      </c>
      <c r="I864" s="16" t="s">
        <v>1248</v>
      </c>
      <c r="J864" s="16" t="s">
        <v>1248</v>
      </c>
      <c r="K864" s="16"/>
      <c r="L864" s="16"/>
      <c r="M864" s="16" t="s">
        <v>1248</v>
      </c>
      <c r="N864" s="34"/>
      <c r="P864" s="44">
        <f ca="1">IF(ISNUMBER(SEARCH(INDIRECT(CELL("address")),Q864)),MAX($P$1:P863)+1,0)</f>
        <v>0</v>
      </c>
      <c r="Q864" s="46" t="str">
        <f>Table1[[#This Row],[Portico_Specialty]]&amp;"-"&amp;Table1[[#This Row],[Code]]</f>
        <v>Specialist/Technologist: Speech-Language Assistant-2355S0801X</v>
      </c>
      <c r="S864" s="47" t="str">
        <f ca="1">IFERROR(VLOOKUP(ROWS($S$1:S863),$P$2:$Q$918,2,FALSE),"")</f>
        <v/>
      </c>
    </row>
    <row r="865" spans="1:19" x14ac:dyDescent="0.35">
      <c r="A865" s="16" t="s">
        <v>470</v>
      </c>
      <c r="B865" s="16" t="s">
        <v>471</v>
      </c>
      <c r="C865" s="16"/>
      <c r="D865" s="16" t="s">
        <v>160</v>
      </c>
      <c r="E865" s="18" t="s">
        <v>69</v>
      </c>
      <c r="F865" s="16"/>
      <c r="G865" s="16"/>
      <c r="H865" s="16" t="s">
        <v>192</v>
      </c>
      <c r="I865" s="16" t="s">
        <v>192</v>
      </c>
      <c r="J865" s="16"/>
      <c r="K865" s="16"/>
      <c r="L865" s="16"/>
      <c r="M865" s="16" t="s">
        <v>192</v>
      </c>
      <c r="N865" s="34"/>
      <c r="P865" s="44">
        <f ca="1">IF(ISNUMBER(SEARCH(INDIRECT(CELL("address")),Q865)),MAX($P$1:P864)+1,0)</f>
        <v>0</v>
      </c>
      <c r="Q865" s="46" t="str">
        <f>Table1[[#This Row],[Portico_Specialty]]&amp;"-"&amp;Table1[[#This Row],[Code]]</f>
        <v>Specialist: Graphics Designer-1744G0900X</v>
      </c>
      <c r="S865" s="47" t="str">
        <f ca="1">IFERROR(VLOOKUP(ROWS($S$1:S864),$P$2:$Q$918,2,FALSE),"")</f>
        <v/>
      </c>
    </row>
    <row r="866" spans="1:19" x14ac:dyDescent="0.35">
      <c r="A866" s="16" t="s">
        <v>472</v>
      </c>
      <c r="B866" s="16" t="s">
        <v>473</v>
      </c>
      <c r="C866" s="16"/>
      <c r="D866" s="16" t="s">
        <v>160</v>
      </c>
      <c r="E866" s="18" t="s">
        <v>69</v>
      </c>
      <c r="F866" s="16" t="s">
        <v>85</v>
      </c>
      <c r="G866" s="16"/>
      <c r="H866" s="16" t="s">
        <v>192</v>
      </c>
      <c r="I866" s="16" t="s">
        <v>474</v>
      </c>
      <c r="J866" s="16" t="s">
        <v>474</v>
      </c>
      <c r="K866" s="16"/>
      <c r="L866" s="16"/>
      <c r="M866" s="16" t="s">
        <v>474</v>
      </c>
      <c r="N866" s="34"/>
      <c r="P866" s="44">
        <f ca="1">IF(ISNUMBER(SEARCH(INDIRECT(CELL("address")),Q866)),MAX($P$1:P865)+1,0)</f>
        <v>0</v>
      </c>
      <c r="Q866" s="46" t="str">
        <f>Table1[[#This Row],[Portico_Specialty]]&amp;"-"&amp;Table1[[#This Row],[Code]]</f>
        <v>Specialist: Prosthetics Case Management-1744P3200X</v>
      </c>
      <c r="S866" s="47" t="str">
        <f ca="1">IFERROR(VLOOKUP(ROWS($S$1:S865),$P$2:$Q$918,2,FALSE),"")</f>
        <v/>
      </c>
    </row>
    <row r="867" spans="1:19" x14ac:dyDescent="0.35">
      <c r="A867" s="16" t="s">
        <v>477</v>
      </c>
      <c r="B867" s="16" t="s">
        <v>478</v>
      </c>
      <c r="C867" s="16"/>
      <c r="D867" s="16" t="s">
        <v>160</v>
      </c>
      <c r="E867" s="18" t="s">
        <v>69</v>
      </c>
      <c r="F867" s="16"/>
      <c r="G867" s="16"/>
      <c r="H867" s="16" t="s">
        <v>192</v>
      </c>
      <c r="I867" s="16" t="s">
        <v>192</v>
      </c>
      <c r="J867" s="16"/>
      <c r="K867" s="16"/>
      <c r="L867" s="16"/>
      <c r="M867" s="16" t="s">
        <v>192</v>
      </c>
      <c r="N867" s="34"/>
      <c r="P867" s="44">
        <f ca="1">IF(ISNUMBER(SEARCH(INDIRECT(CELL("address")),Q867)),MAX($P$1:P866)+1,0)</f>
        <v>0</v>
      </c>
      <c r="Q867" s="46" t="str">
        <f>Table1[[#This Row],[Portico_Specialty]]&amp;"-"&amp;Table1[[#This Row],[Code]]</f>
        <v>Specialist: Research Data Abstracter/Coder-1744R1103X</v>
      </c>
      <c r="S867" s="47" t="str">
        <f ca="1">IFERROR(VLOOKUP(ROWS($S$1:S866),$P$2:$Q$918,2,FALSE),"")</f>
        <v/>
      </c>
    </row>
    <row r="868" spans="1:19" x14ac:dyDescent="0.35">
      <c r="A868" s="16" t="s">
        <v>475</v>
      </c>
      <c r="B868" s="16" t="s">
        <v>476</v>
      </c>
      <c r="C868" s="16"/>
      <c r="D868" s="16" t="s">
        <v>160</v>
      </c>
      <c r="E868" s="18" t="s">
        <v>69</v>
      </c>
      <c r="F868" s="16"/>
      <c r="G868" s="16"/>
      <c r="H868" s="16" t="s">
        <v>192</v>
      </c>
      <c r="I868" s="16" t="s">
        <v>192</v>
      </c>
      <c r="J868" s="16"/>
      <c r="K868" s="16"/>
      <c r="L868" s="16"/>
      <c r="M868" s="16" t="s">
        <v>192</v>
      </c>
      <c r="N868" s="34"/>
      <c r="P868" s="44">
        <f ca="1">IF(ISNUMBER(SEARCH(INDIRECT(CELL("address")),Q868)),MAX($P$1:P867)+1,0)</f>
        <v>0</v>
      </c>
      <c r="Q868" s="46" t="str">
        <f>Table1[[#This Row],[Portico_Specialty]]&amp;"-"&amp;Table1[[#This Row],[Code]]</f>
        <v>Specialist: Research Study-1744R1102X</v>
      </c>
      <c r="S868" s="47" t="str">
        <f ca="1">IFERROR(VLOOKUP(ROWS($S$1:S867),$P$2:$Q$918,2,FALSE),"")</f>
        <v/>
      </c>
    </row>
    <row r="869" spans="1:19" x14ac:dyDescent="0.35">
      <c r="A869" s="16" t="s">
        <v>1253</v>
      </c>
      <c r="B869" s="16" t="s">
        <v>1254</v>
      </c>
      <c r="C869" s="16"/>
      <c r="D869" s="16" t="s">
        <v>160</v>
      </c>
      <c r="E869" s="20" t="s">
        <v>101</v>
      </c>
      <c r="F869" s="16" t="s">
        <v>1248</v>
      </c>
      <c r="G869" s="16"/>
      <c r="H869" s="16" t="s">
        <v>1248</v>
      </c>
      <c r="I869" s="16" t="s">
        <v>1248</v>
      </c>
      <c r="J869" s="16" t="s">
        <v>1248</v>
      </c>
      <c r="K869" s="16" t="s">
        <v>1248</v>
      </c>
      <c r="L869" s="16" t="s">
        <v>1255</v>
      </c>
      <c r="M869" s="16" t="s">
        <v>1248</v>
      </c>
      <c r="N869" s="34"/>
      <c r="P869" s="44">
        <f ca="1">IF(ISNUMBER(SEARCH(INDIRECT(CELL("address")),Q869)),MAX($P$1:P868)+1,0)</f>
        <v>0</v>
      </c>
      <c r="Q869" s="46" t="str">
        <f>Table1[[#This Row],[Portico_Specialty]]&amp;"-"&amp;Table1[[#This Row],[Code]]</f>
        <v>Speech-Language Pathologist-235Z00000X</v>
      </c>
      <c r="S869" s="47" t="str">
        <f ca="1">IFERROR(VLOOKUP(ROWS($S$1:S868),$P$2:$Q$918,2,FALSE),"")</f>
        <v/>
      </c>
    </row>
    <row r="870" spans="1:19" ht="29.4" x14ac:dyDescent="0.35">
      <c r="A870" s="16" t="s">
        <v>1934</v>
      </c>
      <c r="B870" s="16" t="s">
        <v>1935</v>
      </c>
      <c r="C870" s="16"/>
      <c r="D870" s="16" t="s">
        <v>160</v>
      </c>
      <c r="E870" s="18" t="s">
        <v>69</v>
      </c>
      <c r="F870" s="16" t="s">
        <v>192</v>
      </c>
      <c r="G870" s="16"/>
      <c r="H870" s="16" t="s">
        <v>192</v>
      </c>
      <c r="I870" s="16" t="s">
        <v>455</v>
      </c>
      <c r="J870" s="16" t="s">
        <v>192</v>
      </c>
      <c r="K870" s="16" t="s">
        <v>85</v>
      </c>
      <c r="L870" s="16" t="s">
        <v>192</v>
      </c>
      <c r="M870" s="16" t="s">
        <v>455</v>
      </c>
      <c r="N870" s="34"/>
      <c r="P870" s="44">
        <f ca="1">IF(ISNUMBER(SEARCH(INDIRECT(CELL("address")),Q870)),MAX($P$1:P869)+1,0)</f>
        <v>0</v>
      </c>
      <c r="Q870" s="46" t="str">
        <f>Table1[[#This Row],[Portico_Specialty]]&amp;"-"&amp;Table1[[#This Row],[Code]]</f>
        <v>Student in an Organized Health Care Education/Training Program-390200000X</v>
      </c>
      <c r="S870" s="47" t="str">
        <f ca="1">IFERROR(VLOOKUP(ROWS($S$1:S869),$P$2:$Q$918,2,FALSE),"")</f>
        <v/>
      </c>
    </row>
    <row r="871" spans="1:19" x14ac:dyDescent="0.35">
      <c r="A871" s="16" t="s">
        <v>1674</v>
      </c>
      <c r="B871" s="16" t="s">
        <v>1675</v>
      </c>
      <c r="C871" s="16" t="s">
        <v>1449</v>
      </c>
      <c r="D871" s="16" t="s">
        <v>68</v>
      </c>
      <c r="E871" s="18" t="s">
        <v>69</v>
      </c>
      <c r="F871" s="16" t="s">
        <v>1398</v>
      </c>
      <c r="G871" s="16"/>
      <c r="H871" s="16" t="s">
        <v>1541</v>
      </c>
      <c r="I871" s="16" t="s">
        <v>440</v>
      </c>
      <c r="J871" s="16" t="s">
        <v>1398</v>
      </c>
      <c r="K871" s="16" t="s">
        <v>1542</v>
      </c>
      <c r="L871" s="16" t="s">
        <v>440</v>
      </c>
      <c r="M871" s="16" t="s">
        <v>440</v>
      </c>
      <c r="N871" s="34"/>
      <c r="P871" s="44">
        <f ca="1">IF(ISNUMBER(SEARCH(INDIRECT(CELL("address")),Q871)),MAX($P$1:P870)+1,0)</f>
        <v>0</v>
      </c>
      <c r="Q871" s="46" t="str">
        <f>Table1[[#This Row],[Portico_Specialty]]&amp;"-"&amp;Table1[[#This Row],[Code]]</f>
        <v>Substance Abuse Rehabilitation Facility-324500000X</v>
      </c>
      <c r="S871" s="47" t="str">
        <f ca="1">IFERROR(VLOOKUP(ROWS($S$1:S870),$P$2:$Q$918,2,FALSE),"")</f>
        <v/>
      </c>
    </row>
    <row r="872" spans="1:19" ht="29.4" x14ac:dyDescent="0.35">
      <c r="A872" s="16" t="s">
        <v>1676</v>
      </c>
      <c r="B872" s="16" t="s">
        <v>1677</v>
      </c>
      <c r="C872" s="16" t="s">
        <v>1449</v>
      </c>
      <c r="D872" s="16" t="s">
        <v>68</v>
      </c>
      <c r="E872" s="18" t="s">
        <v>69</v>
      </c>
      <c r="F872" s="16" t="s">
        <v>1398</v>
      </c>
      <c r="G872" s="16"/>
      <c r="H872" s="16" t="s">
        <v>1541</v>
      </c>
      <c r="I872" s="16" t="s">
        <v>440</v>
      </c>
      <c r="J872" s="16" t="s">
        <v>1398</v>
      </c>
      <c r="K872" s="16" t="s">
        <v>1542</v>
      </c>
      <c r="L872" s="16"/>
      <c r="M872" s="16" t="s">
        <v>440</v>
      </c>
      <c r="N872" s="34"/>
      <c r="P872" s="44">
        <f ca="1">IF(ISNUMBER(SEARCH(INDIRECT(CELL("address")),Q872)),MAX($P$1:P871)+1,0)</f>
        <v>0</v>
      </c>
      <c r="Q872" s="46" t="str">
        <f>Table1[[#This Row],[Portico_Specialty]]&amp;"-"&amp;Table1[[#This Row],[Code]]</f>
        <v>Substance Abuse Rehabilitation Facility: Substance Abuse Treatment, Children-3245S0500X</v>
      </c>
      <c r="S872" s="47" t="str">
        <f ca="1">IFERROR(VLOOKUP(ROWS($S$1:S871),$P$2:$Q$918,2,FALSE),"")</f>
        <v/>
      </c>
    </row>
    <row r="873" spans="1:19" x14ac:dyDescent="0.35">
      <c r="A873" s="16" t="s">
        <v>1420</v>
      </c>
      <c r="B873" s="16" t="s">
        <v>1421</v>
      </c>
      <c r="C873" s="16"/>
      <c r="D873" s="16" t="s">
        <v>160</v>
      </c>
      <c r="E873" s="18" t="s">
        <v>69</v>
      </c>
      <c r="F873" s="16" t="s">
        <v>192</v>
      </c>
      <c r="G873" s="16"/>
      <c r="H873" s="16" t="s">
        <v>192</v>
      </c>
      <c r="I873" s="16" t="s">
        <v>440</v>
      </c>
      <c r="J873" s="16"/>
      <c r="K873" s="16"/>
      <c r="L873" s="16"/>
      <c r="M873" s="16" t="s">
        <v>440</v>
      </c>
      <c r="N873" s="34"/>
      <c r="P873" s="44">
        <f ca="1">IF(ISNUMBER(SEARCH(INDIRECT(CELL("address")),Q873)),MAX($P$1:P872)+1,0)</f>
        <v>0</v>
      </c>
      <c r="Q873" s="46" t="str">
        <f>Table1[[#This Row],[Portico_Specialty]]&amp;"-"&amp;Table1[[#This Row],[Code]]</f>
        <v>Supports Brokerage-251X00000X</v>
      </c>
      <c r="S873" s="47" t="str">
        <f ca="1">IFERROR(VLOOKUP(ROWS($S$1:S872),$P$2:$Q$918,2,FALSE),"")</f>
        <v/>
      </c>
    </row>
    <row r="874" spans="1:19" x14ac:dyDescent="0.35">
      <c r="A874" s="16" t="s">
        <v>999</v>
      </c>
      <c r="B874" s="16" t="s">
        <v>1000</v>
      </c>
      <c r="C874" s="16"/>
      <c r="D874" s="16" t="s">
        <v>160</v>
      </c>
      <c r="E874" s="20" t="s">
        <v>101</v>
      </c>
      <c r="F874" s="16" t="s">
        <v>556</v>
      </c>
      <c r="G874" s="16"/>
      <c r="H874" s="16" t="s">
        <v>556</v>
      </c>
      <c r="I874" s="16" t="s">
        <v>556</v>
      </c>
      <c r="J874" s="16" t="s">
        <v>556</v>
      </c>
      <c r="K874" s="16" t="s">
        <v>556</v>
      </c>
      <c r="L874" s="16" t="s">
        <v>556</v>
      </c>
      <c r="M874" s="16" t="s">
        <v>556</v>
      </c>
      <c r="N874" s="34"/>
      <c r="P874" s="44">
        <f ca="1">IF(ISNUMBER(SEARCH(INDIRECT(CELL("address")),Q874)),MAX($P$1:P873)+1,0)</f>
        <v>0</v>
      </c>
      <c r="Q874" s="46" t="str">
        <f>Table1[[#This Row],[Portico_Specialty]]&amp;"-"&amp;Table1[[#This Row],[Code]]</f>
        <v>Surgery-208600000X</v>
      </c>
      <c r="S874" s="47" t="str">
        <f ca="1">IFERROR(VLOOKUP(ROWS($S$1:S873),$P$2:$Q$918,2,FALSE),"")</f>
        <v/>
      </c>
    </row>
    <row r="875" spans="1:19" x14ac:dyDescent="0.35">
      <c r="A875" s="16" t="s">
        <v>1001</v>
      </c>
      <c r="B875" s="16" t="s">
        <v>1002</v>
      </c>
      <c r="C875" s="16"/>
      <c r="D875" s="16" t="s">
        <v>160</v>
      </c>
      <c r="E875" s="20" t="s">
        <v>101</v>
      </c>
      <c r="F875" s="16" t="s">
        <v>556</v>
      </c>
      <c r="G875" s="16"/>
      <c r="H875" s="16" t="s">
        <v>556</v>
      </c>
      <c r="I875" s="16" t="s">
        <v>556</v>
      </c>
      <c r="J875" s="16" t="s">
        <v>556</v>
      </c>
      <c r="K875" s="16" t="s">
        <v>556</v>
      </c>
      <c r="L875" s="16" t="s">
        <v>556</v>
      </c>
      <c r="M875" s="16" t="s">
        <v>556</v>
      </c>
      <c r="N875" s="34"/>
      <c r="P875" s="44">
        <f ca="1">IF(ISNUMBER(SEARCH(INDIRECT(CELL("address")),Q875)),MAX($P$1:P874)+1,0)</f>
        <v>0</v>
      </c>
      <c r="Q875" s="46" t="str">
        <f>Table1[[#This Row],[Portico_Specialty]]&amp;"-"&amp;Table1[[#This Row],[Code]]</f>
        <v>Surgery: Hospice and Palliative Medicine-2086H0002X</v>
      </c>
      <c r="S875" s="47" t="str">
        <f ca="1">IFERROR(VLOOKUP(ROWS($S$1:S874),$P$2:$Q$918,2,FALSE),"")</f>
        <v/>
      </c>
    </row>
    <row r="876" spans="1:19" x14ac:dyDescent="0.35">
      <c r="A876" s="16" t="s">
        <v>1007</v>
      </c>
      <c r="B876" s="16" t="s">
        <v>1008</v>
      </c>
      <c r="C876" s="16"/>
      <c r="D876" s="16" t="s">
        <v>160</v>
      </c>
      <c r="E876" s="20" t="s">
        <v>101</v>
      </c>
      <c r="F876" s="16" t="s">
        <v>556</v>
      </c>
      <c r="G876" s="16"/>
      <c r="H876" s="16" t="s">
        <v>556</v>
      </c>
      <c r="I876" s="16" t="s">
        <v>556</v>
      </c>
      <c r="J876" s="16" t="s">
        <v>556</v>
      </c>
      <c r="K876" s="16" t="s">
        <v>556</v>
      </c>
      <c r="L876" s="16" t="s">
        <v>556</v>
      </c>
      <c r="M876" s="16" t="s">
        <v>556</v>
      </c>
      <c r="N876" s="34"/>
      <c r="P876" s="44">
        <f ca="1">IF(ISNUMBER(SEARCH(INDIRECT(CELL("address")),Q876)),MAX($P$1:P875)+1,0)</f>
        <v>0</v>
      </c>
      <c r="Q876" s="46" t="str">
        <f>Table1[[#This Row],[Portico_Specialty]]&amp;"-"&amp;Table1[[#This Row],[Code]]</f>
        <v>Surgery: Pediatric Surgery-2086S0120X</v>
      </c>
      <c r="S876" s="47" t="str">
        <f ca="1">IFERROR(VLOOKUP(ROWS($S$1:S875),$P$2:$Q$918,2,FALSE),"")</f>
        <v/>
      </c>
    </row>
    <row r="877" spans="1:19" x14ac:dyDescent="0.35">
      <c r="A877" s="16" t="s">
        <v>1009</v>
      </c>
      <c r="B877" s="16" t="s">
        <v>1010</v>
      </c>
      <c r="C877" s="16"/>
      <c r="D877" s="16" t="s">
        <v>160</v>
      </c>
      <c r="E877" s="20" t="s">
        <v>101</v>
      </c>
      <c r="F877" s="16" t="s">
        <v>791</v>
      </c>
      <c r="G877" s="16"/>
      <c r="H877" s="16" t="s">
        <v>791</v>
      </c>
      <c r="I877" s="16" t="s">
        <v>556</v>
      </c>
      <c r="J877" s="16" t="s">
        <v>791</v>
      </c>
      <c r="K877" s="16" t="s">
        <v>791</v>
      </c>
      <c r="L877" s="16" t="s">
        <v>791</v>
      </c>
      <c r="M877" s="16" t="s">
        <v>556</v>
      </c>
      <c r="N877" s="34"/>
      <c r="P877" s="44">
        <f ca="1">IF(ISNUMBER(SEARCH(INDIRECT(CELL("address")),Q877)),MAX($P$1:P876)+1,0)</f>
        <v>0</v>
      </c>
      <c r="Q877" s="46" t="str">
        <f>Table1[[#This Row],[Portico_Specialty]]&amp;"-"&amp;Table1[[#This Row],[Code]]</f>
        <v>Surgery: Plastic and Reconstructive Surgery-2086S0122X</v>
      </c>
      <c r="S877" s="47" t="str">
        <f ca="1">IFERROR(VLOOKUP(ROWS($S$1:S876),$P$2:$Q$918,2,FALSE),"")</f>
        <v/>
      </c>
    </row>
    <row r="878" spans="1:19" x14ac:dyDescent="0.35">
      <c r="A878" s="16" t="s">
        <v>1005</v>
      </c>
      <c r="B878" s="16" t="s">
        <v>1006</v>
      </c>
      <c r="C878" s="16"/>
      <c r="D878" s="16" t="s">
        <v>160</v>
      </c>
      <c r="E878" s="20" t="s">
        <v>101</v>
      </c>
      <c r="F878" s="16" t="s">
        <v>771</v>
      </c>
      <c r="G878" s="16"/>
      <c r="H878" s="16" t="s">
        <v>771</v>
      </c>
      <c r="I878" s="16" t="s">
        <v>771</v>
      </c>
      <c r="J878" s="16" t="s">
        <v>771</v>
      </c>
      <c r="K878" s="16" t="s">
        <v>771</v>
      </c>
      <c r="L878" s="16" t="s">
        <v>771</v>
      </c>
      <c r="M878" s="16" t="s">
        <v>771</v>
      </c>
      <c r="N878" s="34"/>
      <c r="P878" s="44">
        <f ca="1">IF(ISNUMBER(SEARCH(INDIRECT(CELL("address")),Q878)),MAX($P$1:P877)+1,0)</f>
        <v>0</v>
      </c>
      <c r="Q878" s="46" t="str">
        <f>Table1[[#This Row],[Portico_Specialty]]&amp;"-"&amp;Table1[[#This Row],[Code]]</f>
        <v>Surgery: Surgery of the Hand-2086S0105X</v>
      </c>
      <c r="S878" s="47" t="str">
        <f ca="1">IFERROR(VLOOKUP(ROWS($S$1:S877),$P$2:$Q$918,2,FALSE),"")</f>
        <v/>
      </c>
    </row>
    <row r="879" spans="1:19" x14ac:dyDescent="0.35">
      <c r="A879" s="16" t="s">
        <v>1003</v>
      </c>
      <c r="B879" s="16" t="s">
        <v>1004</v>
      </c>
      <c r="C879" s="16"/>
      <c r="D879" s="16" t="s">
        <v>160</v>
      </c>
      <c r="E879" s="20" t="s">
        <v>101</v>
      </c>
      <c r="F879" s="16" t="s">
        <v>556</v>
      </c>
      <c r="G879" s="16"/>
      <c r="H879" s="16" t="s">
        <v>556</v>
      </c>
      <c r="I879" s="16" t="s">
        <v>556</v>
      </c>
      <c r="J879" s="16" t="s">
        <v>556</v>
      </c>
      <c r="K879" s="16" t="s">
        <v>556</v>
      </c>
      <c r="L879" s="16" t="s">
        <v>556</v>
      </c>
      <c r="M879" s="16" t="s">
        <v>556</v>
      </c>
      <c r="N879" s="34"/>
      <c r="P879" s="44">
        <f ca="1">IF(ISNUMBER(SEARCH(INDIRECT(CELL("address")),Q879)),MAX($P$1:P878)+1,0)</f>
        <v>0</v>
      </c>
      <c r="Q879" s="46" t="str">
        <f>Table1[[#This Row],[Portico_Specialty]]&amp;"-"&amp;Table1[[#This Row],[Code]]</f>
        <v>Surgery: Surgical Critical Care-2086S0102X</v>
      </c>
      <c r="S879" s="47" t="str">
        <f ca="1">IFERROR(VLOOKUP(ROWS($S$1:S878),$P$2:$Q$918,2,FALSE),"")</f>
        <v/>
      </c>
    </row>
    <row r="880" spans="1:19" x14ac:dyDescent="0.35">
      <c r="A880" s="16" t="s">
        <v>1016</v>
      </c>
      <c r="B880" s="16" t="s">
        <v>1017</v>
      </c>
      <c r="C880" s="16"/>
      <c r="D880" s="16" t="s">
        <v>160</v>
      </c>
      <c r="E880" s="20" t="s">
        <v>101</v>
      </c>
      <c r="F880" s="16" t="s">
        <v>1018</v>
      </c>
      <c r="G880" s="16"/>
      <c r="H880" s="16" t="s">
        <v>1018</v>
      </c>
      <c r="I880" s="16" t="s">
        <v>556</v>
      </c>
      <c r="J880" s="16" t="s">
        <v>1018</v>
      </c>
      <c r="K880" s="16" t="s">
        <v>1018</v>
      </c>
      <c r="L880" s="16" t="s">
        <v>1018</v>
      </c>
      <c r="M880" s="16" t="s">
        <v>556</v>
      </c>
      <c r="N880" s="34"/>
      <c r="P880" s="44">
        <f ca="1">IF(ISNUMBER(SEARCH(INDIRECT(CELL("address")),Q880)),MAX($P$1:P879)+1,0)</f>
        <v>0</v>
      </c>
      <c r="Q880" s="46" t="str">
        <f>Table1[[#This Row],[Portico_Specialty]]&amp;"-"&amp;Table1[[#This Row],[Code]]</f>
        <v>Surgery: Surgical Oncology-2086X0206X</v>
      </c>
      <c r="S880" s="47" t="str">
        <f ca="1">IFERROR(VLOOKUP(ROWS($S$1:S879),$P$2:$Q$918,2,FALSE),"")</f>
        <v/>
      </c>
    </row>
    <row r="881" spans="1:19" x14ac:dyDescent="0.35">
      <c r="A881" s="16" t="s">
        <v>1011</v>
      </c>
      <c r="B881" s="16" t="s">
        <v>1012</v>
      </c>
      <c r="C881" s="16"/>
      <c r="D881" s="16" t="s">
        <v>160</v>
      </c>
      <c r="E881" s="20" t="s">
        <v>101</v>
      </c>
      <c r="F881" s="16" t="s">
        <v>556</v>
      </c>
      <c r="G881" s="16"/>
      <c r="H881" s="16" t="s">
        <v>556</v>
      </c>
      <c r="I881" s="16" t="s">
        <v>556</v>
      </c>
      <c r="J881" s="16" t="s">
        <v>556</v>
      </c>
      <c r="K881" s="16" t="s">
        <v>556</v>
      </c>
      <c r="L881" s="16" t="s">
        <v>556</v>
      </c>
      <c r="M881" s="16" t="s">
        <v>556</v>
      </c>
      <c r="N881" s="34"/>
      <c r="P881" s="44">
        <f ca="1">IF(ISNUMBER(SEARCH(INDIRECT(CELL("address")),Q881)),MAX($P$1:P880)+1,0)</f>
        <v>0</v>
      </c>
      <c r="Q881" s="46" t="str">
        <f>Table1[[#This Row],[Portico_Specialty]]&amp;"-"&amp;Table1[[#This Row],[Code]]</f>
        <v>Surgery: Trauma Surgery-2086S0127X</v>
      </c>
      <c r="S881" s="47" t="str">
        <f ca="1">IFERROR(VLOOKUP(ROWS($S$1:S880),$P$2:$Q$918,2,FALSE),"")</f>
        <v/>
      </c>
    </row>
    <row r="882" spans="1:19" x14ac:dyDescent="0.35">
      <c r="A882" s="16" t="s">
        <v>1013</v>
      </c>
      <c r="B882" s="16" t="s">
        <v>1014</v>
      </c>
      <c r="C882" s="16"/>
      <c r="D882" s="16" t="s">
        <v>160</v>
      </c>
      <c r="E882" s="20" t="s">
        <v>101</v>
      </c>
      <c r="F882" s="16" t="s">
        <v>1015</v>
      </c>
      <c r="G882" s="16"/>
      <c r="H882" s="16" t="s">
        <v>1015</v>
      </c>
      <c r="I882" s="16" t="s">
        <v>1015</v>
      </c>
      <c r="J882" s="16" t="s">
        <v>1015</v>
      </c>
      <c r="K882" s="16" t="s">
        <v>1015</v>
      </c>
      <c r="L882" s="16" t="s">
        <v>1015</v>
      </c>
      <c r="M882" s="16" t="s">
        <v>1015</v>
      </c>
      <c r="N882" s="34"/>
      <c r="P882" s="44">
        <f ca="1">IF(ISNUMBER(SEARCH(INDIRECT(CELL("address")),Q882)),MAX($P$1:P881)+1,0)</f>
        <v>0</v>
      </c>
      <c r="Q882" s="46" t="str">
        <f>Table1[[#This Row],[Portico_Specialty]]&amp;"-"&amp;Table1[[#This Row],[Code]]</f>
        <v>Surgery: Vascular Surgery-2086S0129X</v>
      </c>
      <c r="S882" s="47" t="str">
        <f ca="1">IFERROR(VLOOKUP(ROWS($S$1:S881),$P$2:$Q$918,2,FALSE),"")</f>
        <v/>
      </c>
    </row>
    <row r="883" spans="1:19" x14ac:dyDescent="0.35">
      <c r="A883" s="16" t="s">
        <v>1765</v>
      </c>
      <c r="B883" s="16" t="s">
        <v>1766</v>
      </c>
      <c r="C883" s="16"/>
      <c r="D883" s="16" t="s">
        <v>160</v>
      </c>
      <c r="E883" s="18" t="s">
        <v>69</v>
      </c>
      <c r="F883" s="16" t="s">
        <v>445</v>
      </c>
      <c r="G883" s="16"/>
      <c r="H883" s="16" t="s">
        <v>445</v>
      </c>
      <c r="I883" s="16" t="s">
        <v>446</v>
      </c>
      <c r="J883" s="16" t="s">
        <v>445</v>
      </c>
      <c r="K883" s="16" t="s">
        <v>445</v>
      </c>
      <c r="L883" s="16"/>
      <c r="M883" s="16" t="s">
        <v>446</v>
      </c>
      <c r="N883" s="34"/>
      <c r="P883" s="44">
        <f ca="1">IF(ISNUMBER(SEARCH(INDIRECT(CELL("address")),Q883)),MAX($P$1:P882)+1,0)</f>
        <v>0</v>
      </c>
      <c r="Q883" s="46" t="str">
        <f>Table1[[#This Row],[Portico_Specialty]]&amp;"-"&amp;Table1[[#This Row],[Code]]</f>
        <v>Taxi-344600000X</v>
      </c>
      <c r="S883" s="47" t="str">
        <f ca="1">IFERROR(VLOOKUP(ROWS($S$1:S882),$P$2:$Q$918,2,FALSE),"")</f>
        <v/>
      </c>
    </row>
    <row r="884" spans="1:19" x14ac:dyDescent="0.35">
      <c r="A884" s="16" t="s">
        <v>1904</v>
      </c>
      <c r="B884" s="16" t="s">
        <v>1905</v>
      </c>
      <c r="C884" s="16"/>
      <c r="D884" s="16" t="s">
        <v>160</v>
      </c>
      <c r="E884" s="18" t="s">
        <v>69</v>
      </c>
      <c r="F884" s="16" t="s">
        <v>1636</v>
      </c>
      <c r="G884" s="16"/>
      <c r="H884" s="16" t="s">
        <v>192</v>
      </c>
      <c r="I884" s="16" t="s">
        <v>455</v>
      </c>
      <c r="J884" s="16" t="s">
        <v>1636</v>
      </c>
      <c r="K884" s="16"/>
      <c r="L884" s="16"/>
      <c r="M884" s="16" t="s">
        <v>455</v>
      </c>
      <c r="N884" s="34"/>
      <c r="P884" s="44">
        <f ca="1">IF(ISNUMBER(SEARCH(INDIRECT(CELL("address")),Q884)),MAX($P$1:P883)+1,0)</f>
        <v>0</v>
      </c>
      <c r="Q884" s="46" t="str">
        <f>Table1[[#This Row],[Portico_Specialty]]&amp;"-"&amp;Table1[[#This Row],[Code]]</f>
        <v>Technician-374700000X</v>
      </c>
      <c r="S884" s="47" t="str">
        <f ca="1">IFERROR(VLOOKUP(ROWS($S$1:S883),$P$2:$Q$918,2,FALSE),"")</f>
        <v/>
      </c>
    </row>
    <row r="885" spans="1:19" x14ac:dyDescent="0.35">
      <c r="A885" s="16" t="s">
        <v>1296</v>
      </c>
      <c r="B885" s="16" t="s">
        <v>1297</v>
      </c>
      <c r="C885" s="16"/>
      <c r="D885" s="16" t="s">
        <v>160</v>
      </c>
      <c r="E885" s="18" t="s">
        <v>69</v>
      </c>
      <c r="F885" s="16" t="s">
        <v>85</v>
      </c>
      <c r="G885" s="16"/>
      <c r="H885" s="16" t="s">
        <v>192</v>
      </c>
      <c r="I885" s="16" t="s">
        <v>646</v>
      </c>
      <c r="J885" s="16" t="s">
        <v>270</v>
      </c>
      <c r="K885" s="16"/>
      <c r="L885" s="16"/>
      <c r="M885" s="16" t="s">
        <v>646</v>
      </c>
      <c r="N885" s="34"/>
      <c r="P885" s="44">
        <f ca="1">IF(ISNUMBER(SEARCH(INDIRECT(CELL("address")),Q885)),MAX($P$1:P884)+1,0)</f>
        <v>0</v>
      </c>
      <c r="Q885" s="46" t="str">
        <f>Table1[[#This Row],[Portico_Specialty]]&amp;"-"&amp;Table1[[#This Row],[Code]]</f>
        <v>Technician, Cardiology-246W00000X</v>
      </c>
      <c r="S885" s="47" t="str">
        <f ca="1">IFERROR(VLOOKUP(ROWS($S$1:S884),$P$2:$Q$918,2,FALSE),"")</f>
        <v/>
      </c>
    </row>
    <row r="886" spans="1:19" x14ac:dyDescent="0.35">
      <c r="A886" s="16" t="s">
        <v>1346</v>
      </c>
      <c r="B886" s="16" t="s">
        <v>1347</v>
      </c>
      <c r="C886" s="16"/>
      <c r="D886" s="16" t="s">
        <v>160</v>
      </c>
      <c r="E886" s="18" t="s">
        <v>69</v>
      </c>
      <c r="F886" s="16" t="s">
        <v>85</v>
      </c>
      <c r="G886" s="16"/>
      <c r="H886" s="16" t="s">
        <v>192</v>
      </c>
      <c r="I886" s="16" t="s">
        <v>455</v>
      </c>
      <c r="J886" s="16" t="s">
        <v>270</v>
      </c>
      <c r="K886" s="16"/>
      <c r="L886" s="16"/>
      <c r="M886" s="16" t="s">
        <v>455</v>
      </c>
      <c r="N886" s="34"/>
      <c r="P886" s="44">
        <f ca="1">IF(ISNUMBER(SEARCH(INDIRECT(CELL("address")),Q886)),MAX($P$1:P885)+1,0)</f>
        <v>0</v>
      </c>
      <c r="Q886" s="46" t="str">
        <f>Table1[[#This Row],[Portico_Specialty]]&amp;"-"&amp;Table1[[#This Row],[Code]]</f>
        <v>Technician, Health Information-247000000X</v>
      </c>
      <c r="S886" s="47" t="str">
        <f ca="1">IFERROR(VLOOKUP(ROWS($S$1:S885),$P$2:$Q$918,2,FALSE),"")</f>
        <v/>
      </c>
    </row>
    <row r="887" spans="1:19" ht="29.4" x14ac:dyDescent="0.35">
      <c r="A887" s="16" t="s">
        <v>1348</v>
      </c>
      <c r="B887" s="16" t="s">
        <v>1349</v>
      </c>
      <c r="C887" s="16"/>
      <c r="D887" s="16" t="s">
        <v>160</v>
      </c>
      <c r="E887" s="18" t="s">
        <v>69</v>
      </c>
      <c r="F887" s="16"/>
      <c r="G887" s="16"/>
      <c r="H887" s="16" t="s">
        <v>192</v>
      </c>
      <c r="I887" s="16" t="s">
        <v>455</v>
      </c>
      <c r="J887" s="16"/>
      <c r="K887" s="16"/>
      <c r="L887" s="16"/>
      <c r="M887" s="16" t="s">
        <v>455</v>
      </c>
      <c r="N887" s="34"/>
      <c r="P887" s="44">
        <f ca="1">IF(ISNUMBER(SEARCH(INDIRECT(CELL("address")),Q887)),MAX($P$1:P886)+1,0)</f>
        <v>0</v>
      </c>
      <c r="Q887" s="46" t="str">
        <f>Table1[[#This Row],[Portico_Specialty]]&amp;"-"&amp;Table1[[#This Row],[Code]]</f>
        <v>Technician, Health Information: Assistant Record Technician-2470A2800X</v>
      </c>
      <c r="S887" s="47" t="str">
        <f ca="1">IFERROR(VLOOKUP(ROWS($S$1:S886),$P$2:$Q$918,2,FALSE),"")</f>
        <v/>
      </c>
    </row>
    <row r="888" spans="1:19" x14ac:dyDescent="0.35">
      <c r="A888" s="16" t="s">
        <v>1379</v>
      </c>
      <c r="B888" s="16" t="s">
        <v>1380</v>
      </c>
      <c r="C888" s="16"/>
      <c r="D888" s="16" t="s">
        <v>160</v>
      </c>
      <c r="E888" s="20" t="s">
        <v>101</v>
      </c>
      <c r="F888" s="16" t="s">
        <v>85</v>
      </c>
      <c r="G888" s="16"/>
      <c r="H888" s="16" t="s">
        <v>192</v>
      </c>
      <c r="I888" s="16" t="s">
        <v>192</v>
      </c>
      <c r="J888" s="16" t="s">
        <v>270</v>
      </c>
      <c r="K888" s="16"/>
      <c r="L888" s="16" t="s">
        <v>1381</v>
      </c>
      <c r="M888" s="16" t="s">
        <v>192</v>
      </c>
      <c r="N888" s="34"/>
      <c r="P888" s="44">
        <f ca="1">IF(ISNUMBER(SEARCH(INDIRECT(CELL("address")),Q888)),MAX($P$1:P887)+1,0)</f>
        <v>0</v>
      </c>
      <c r="Q888" s="46" t="str">
        <f>Table1[[#This Row],[Portico_Specialty]]&amp;"-"&amp;Table1[[#This Row],[Code]]</f>
        <v>Technician, Other-247200000X</v>
      </c>
      <c r="S888" s="47" t="str">
        <f ca="1">IFERROR(VLOOKUP(ROWS($S$1:S887),$P$2:$Q$918,2,FALSE),"")</f>
        <v/>
      </c>
    </row>
    <row r="889" spans="1:19" x14ac:dyDescent="0.35">
      <c r="A889" s="16" t="s">
        <v>1382</v>
      </c>
      <c r="B889" s="16" t="s">
        <v>1383</v>
      </c>
      <c r="C889" s="16"/>
      <c r="D889" s="16" t="s">
        <v>160</v>
      </c>
      <c r="E889" s="18" t="s">
        <v>69</v>
      </c>
      <c r="F889" s="16" t="s">
        <v>85</v>
      </c>
      <c r="G889" s="16"/>
      <c r="H889" s="16" t="s">
        <v>192</v>
      </c>
      <c r="I889" s="16" t="s">
        <v>192</v>
      </c>
      <c r="J889" s="16"/>
      <c r="K889" s="16"/>
      <c r="L889" s="16"/>
      <c r="M889" s="16" t="s">
        <v>192</v>
      </c>
      <c r="N889" s="34"/>
      <c r="P889" s="44">
        <f ca="1">IF(ISNUMBER(SEARCH(INDIRECT(CELL("address")),Q889)),MAX($P$1:P888)+1,0)</f>
        <v>0</v>
      </c>
      <c r="Q889" s="46" t="str">
        <f>Table1[[#This Row],[Portico_Specialty]]&amp;"-"&amp;Table1[[#This Row],[Code]]</f>
        <v>Technician, Other: Biomedical Engineering-2472B0301X</v>
      </c>
      <c r="S889" s="47" t="str">
        <f ca="1">IFERROR(VLOOKUP(ROWS($S$1:S888),$P$2:$Q$918,2,FALSE),"")</f>
        <v/>
      </c>
    </row>
    <row r="890" spans="1:19" x14ac:dyDescent="0.35">
      <c r="A890" s="16" t="s">
        <v>1384</v>
      </c>
      <c r="B890" s="16" t="s">
        <v>1385</v>
      </c>
      <c r="C890" s="16"/>
      <c r="D890" s="16" t="s">
        <v>160</v>
      </c>
      <c r="E890" s="18" t="s">
        <v>69</v>
      </c>
      <c r="F890" s="16" t="s">
        <v>85</v>
      </c>
      <c r="G890" s="16"/>
      <c r="H890" s="16" t="s">
        <v>192</v>
      </c>
      <c r="I890" s="16" t="s">
        <v>192</v>
      </c>
      <c r="J890" s="16"/>
      <c r="K890" s="16"/>
      <c r="L890" s="16"/>
      <c r="M890" s="16" t="s">
        <v>192</v>
      </c>
      <c r="N890" s="34"/>
      <c r="P890" s="44">
        <f ca="1">IF(ISNUMBER(SEARCH(INDIRECT(CELL("address")),Q890)),MAX($P$1:P889)+1,0)</f>
        <v>0</v>
      </c>
      <c r="Q890" s="46" t="str">
        <f>Table1[[#This Row],[Portico_Specialty]]&amp;"-"&amp;Table1[[#This Row],[Code]]</f>
        <v>Technician, Other: Darkroom-2472D0500X</v>
      </c>
      <c r="S890" s="47" t="str">
        <f ca="1">IFERROR(VLOOKUP(ROWS($S$1:S889),$P$2:$Q$918,2,FALSE),"")</f>
        <v/>
      </c>
    </row>
    <row r="891" spans="1:19" x14ac:dyDescent="0.35">
      <c r="A891" s="16" t="s">
        <v>1386</v>
      </c>
      <c r="B891" s="16" t="s">
        <v>1387</v>
      </c>
      <c r="C891" s="16"/>
      <c r="D891" s="16" t="s">
        <v>160</v>
      </c>
      <c r="E891" s="18" t="s">
        <v>69</v>
      </c>
      <c r="F891" s="16" t="s">
        <v>85</v>
      </c>
      <c r="G891" s="16"/>
      <c r="H891" s="16" t="s">
        <v>192</v>
      </c>
      <c r="I891" s="16" t="s">
        <v>192</v>
      </c>
      <c r="J891" s="16"/>
      <c r="K891" s="16"/>
      <c r="L891" s="16"/>
      <c r="M891" s="16" t="s">
        <v>192</v>
      </c>
      <c r="N891" s="34"/>
      <c r="P891" s="44">
        <f ca="1">IF(ISNUMBER(SEARCH(INDIRECT(CELL("address")),Q891)),MAX($P$1:P890)+1,0)</f>
        <v>0</v>
      </c>
      <c r="Q891" s="46" t="str">
        <f>Table1[[#This Row],[Portico_Specialty]]&amp;"-"&amp;Table1[[#This Row],[Code]]</f>
        <v>Technician, Other: EEG-2472E0500X</v>
      </c>
      <c r="S891" s="47" t="str">
        <f ca="1">IFERROR(VLOOKUP(ROWS($S$1:S890),$P$2:$Q$918,2,FALSE),"")</f>
        <v/>
      </c>
    </row>
    <row r="892" spans="1:19" x14ac:dyDescent="0.35">
      <c r="A892" s="16" t="s">
        <v>1388</v>
      </c>
      <c r="B892" s="16" t="s">
        <v>1389</v>
      </c>
      <c r="C892" s="16"/>
      <c r="D892" s="16" t="s">
        <v>160</v>
      </c>
      <c r="E892" s="18" t="s">
        <v>69</v>
      </c>
      <c r="F892" s="16" t="s">
        <v>85</v>
      </c>
      <c r="G892" s="16"/>
      <c r="H892" s="16" t="s">
        <v>192</v>
      </c>
      <c r="I892" s="16" t="s">
        <v>192</v>
      </c>
      <c r="J892" s="16"/>
      <c r="K892" s="16"/>
      <c r="L892" s="16"/>
      <c r="M892" s="16" t="s">
        <v>192</v>
      </c>
      <c r="N892" s="34"/>
      <c r="P892" s="44">
        <f ca="1">IF(ISNUMBER(SEARCH(INDIRECT(CELL("address")),Q892)),MAX($P$1:P891)+1,0)</f>
        <v>0</v>
      </c>
      <c r="Q892" s="46" t="str">
        <f>Table1[[#This Row],[Portico_Specialty]]&amp;"-"&amp;Table1[[#This Row],[Code]]</f>
        <v>Technician, Other: Renal Dialysis-2472R0900X</v>
      </c>
      <c r="S892" s="47" t="str">
        <f ca="1">IFERROR(VLOOKUP(ROWS($S$1:S891),$P$2:$Q$918,2,FALSE),"")</f>
        <v/>
      </c>
    </row>
    <row r="893" spans="1:19" x14ac:dyDescent="0.35">
      <c r="A893" s="16" t="s">
        <v>1390</v>
      </c>
      <c r="B893" s="16" t="s">
        <v>1391</v>
      </c>
      <c r="C893" s="16"/>
      <c r="D893" s="16" t="s">
        <v>160</v>
      </c>
      <c r="E893" s="18" t="s">
        <v>69</v>
      </c>
      <c r="F893" s="16"/>
      <c r="G893" s="16"/>
      <c r="H893" s="16" t="s">
        <v>192</v>
      </c>
      <c r="I893" s="16" t="s">
        <v>192</v>
      </c>
      <c r="J893" s="16"/>
      <c r="K893" s="16"/>
      <c r="L893" s="16"/>
      <c r="M893" s="16" t="s">
        <v>192</v>
      </c>
      <c r="N893" s="34"/>
      <c r="P893" s="44">
        <f ca="1">IF(ISNUMBER(SEARCH(INDIRECT(CELL("address")),Q893)),MAX($P$1:P892)+1,0)</f>
        <v>0</v>
      </c>
      <c r="Q893" s="46" t="str">
        <f>Table1[[#This Row],[Portico_Specialty]]&amp;"-"&amp;Table1[[#This Row],[Code]]</f>
        <v>Technician, Other: Veterinary-2472V0600X</v>
      </c>
      <c r="S893" s="47" t="str">
        <f ca="1">IFERROR(VLOOKUP(ROWS($S$1:S892),$P$2:$Q$918,2,FALSE),"")</f>
        <v/>
      </c>
    </row>
    <row r="894" spans="1:19" x14ac:dyDescent="0.35">
      <c r="A894" s="16" t="s">
        <v>1288</v>
      </c>
      <c r="B894" s="16" t="s">
        <v>1289</v>
      </c>
      <c r="C894" s="16"/>
      <c r="D894" s="16" t="s">
        <v>160</v>
      </c>
      <c r="E894" s="18" t="s">
        <v>69</v>
      </c>
      <c r="F894" s="16" t="s">
        <v>85</v>
      </c>
      <c r="G894" s="16"/>
      <c r="H894" s="16" t="s">
        <v>192</v>
      </c>
      <c r="I894" s="16" t="s">
        <v>802</v>
      </c>
      <c r="J894" s="16" t="s">
        <v>270</v>
      </c>
      <c r="K894" s="16"/>
      <c r="L894" s="16"/>
      <c r="M894" s="16" t="s">
        <v>802</v>
      </c>
      <c r="N894" s="34"/>
      <c r="P894" s="44">
        <f ca="1">IF(ISNUMBER(SEARCH(INDIRECT(CELL("address")),Q894)),MAX($P$1:P893)+1,0)</f>
        <v>0</v>
      </c>
      <c r="Q894" s="46" t="str">
        <f>Table1[[#This Row],[Portico_Specialty]]&amp;"-"&amp;Table1[[#This Row],[Code]]</f>
        <v>Technician, Pathology-246R00000X</v>
      </c>
      <c r="S894" s="47" t="str">
        <f ca="1">IFERROR(VLOOKUP(ROWS($S$1:S893),$P$2:$Q$918,2,FALSE),"")</f>
        <v/>
      </c>
    </row>
    <row r="895" spans="1:19" x14ac:dyDescent="0.35">
      <c r="A895" s="16" t="s">
        <v>1290</v>
      </c>
      <c r="B895" s="16" t="s">
        <v>1291</v>
      </c>
      <c r="C895" s="16"/>
      <c r="D895" s="16" t="s">
        <v>160</v>
      </c>
      <c r="E895" s="18" t="s">
        <v>69</v>
      </c>
      <c r="F895" s="16" t="s">
        <v>85</v>
      </c>
      <c r="G895" s="16"/>
      <c r="H895" s="16" t="s">
        <v>192</v>
      </c>
      <c r="I895" s="16" t="s">
        <v>802</v>
      </c>
      <c r="J895" s="16"/>
      <c r="K895" s="16"/>
      <c r="L895" s="16"/>
      <c r="M895" s="16" t="s">
        <v>802</v>
      </c>
      <c r="N895" s="34"/>
      <c r="P895" s="44">
        <f ca="1">IF(ISNUMBER(SEARCH(INDIRECT(CELL("address")),Q895)),MAX($P$1:P894)+1,0)</f>
        <v>0</v>
      </c>
      <c r="Q895" s="46" t="str">
        <f>Table1[[#This Row],[Portico_Specialty]]&amp;"-"&amp;Table1[[#This Row],[Code]]</f>
        <v>Technician, Pathology: Histology-246RH0600X</v>
      </c>
      <c r="S895" s="47" t="str">
        <f ca="1">IFERROR(VLOOKUP(ROWS($S$1:S894),$P$2:$Q$918,2,FALSE),"")</f>
        <v/>
      </c>
    </row>
    <row r="896" spans="1:19" x14ac:dyDescent="0.35">
      <c r="A896" s="16" t="s">
        <v>1292</v>
      </c>
      <c r="B896" s="16" t="s">
        <v>1293</v>
      </c>
      <c r="C896" s="16"/>
      <c r="D896" s="16" t="s">
        <v>160</v>
      </c>
      <c r="E896" s="18" t="s">
        <v>69</v>
      </c>
      <c r="F896" s="16" t="s">
        <v>85</v>
      </c>
      <c r="G896" s="16"/>
      <c r="H896" s="16" t="s">
        <v>192</v>
      </c>
      <c r="I896" s="16" t="s">
        <v>802</v>
      </c>
      <c r="J896" s="16"/>
      <c r="K896" s="16"/>
      <c r="L896" s="16"/>
      <c r="M896" s="16" t="s">
        <v>802</v>
      </c>
      <c r="N896" s="34"/>
      <c r="P896" s="44">
        <f ca="1">IF(ISNUMBER(SEARCH(INDIRECT(CELL("address")),Q896)),MAX($P$1:P895)+1,0)</f>
        <v>0</v>
      </c>
      <c r="Q896" s="46" t="str">
        <f>Table1[[#This Row],[Portico_Specialty]]&amp;"-"&amp;Table1[[#This Row],[Code]]</f>
        <v>Technician, Pathology: Medical Laboratory-246RM2200X</v>
      </c>
      <c r="S896" s="47" t="str">
        <f ca="1">IFERROR(VLOOKUP(ROWS($S$1:S895),$P$2:$Q$918,2,FALSE),"")</f>
        <v/>
      </c>
    </row>
    <row r="897" spans="1:19" x14ac:dyDescent="0.35">
      <c r="A897" s="16" t="s">
        <v>1294</v>
      </c>
      <c r="B897" s="16" t="s">
        <v>1295</v>
      </c>
      <c r="C897" s="16"/>
      <c r="D897" s="16" t="s">
        <v>160</v>
      </c>
      <c r="E897" s="18" t="s">
        <v>69</v>
      </c>
      <c r="F897" s="16" t="s">
        <v>85</v>
      </c>
      <c r="G897" s="16"/>
      <c r="H897" s="16" t="s">
        <v>192</v>
      </c>
      <c r="I897" s="16" t="s">
        <v>802</v>
      </c>
      <c r="J897" s="16"/>
      <c r="K897" s="16"/>
      <c r="L897" s="16"/>
      <c r="M897" s="16" t="s">
        <v>802</v>
      </c>
      <c r="N897" s="34"/>
      <c r="P897" s="44">
        <f ca="1">IF(ISNUMBER(SEARCH(INDIRECT(CELL("address")),Q897)),MAX($P$1:P896)+1,0)</f>
        <v>0</v>
      </c>
      <c r="Q897" s="46" t="str">
        <f>Table1[[#This Row],[Portico_Specialty]]&amp;"-"&amp;Table1[[#This Row],[Code]]</f>
        <v>Technician, Pathology: Phlebotomy-246RP1900X</v>
      </c>
      <c r="S897" s="47" t="str">
        <f ca="1">IFERROR(VLOOKUP(ROWS($S$1:S896),$P$2:$Q$918,2,FALSE),"")</f>
        <v/>
      </c>
    </row>
    <row r="898" spans="1:19" x14ac:dyDescent="0.35">
      <c r="A898" s="16" t="s">
        <v>268</v>
      </c>
      <c r="B898" s="16" t="s">
        <v>269</v>
      </c>
      <c r="C898" s="16"/>
      <c r="D898" s="16" t="s">
        <v>160</v>
      </c>
      <c r="E898" s="18" t="s">
        <v>69</v>
      </c>
      <c r="F898" s="16" t="s">
        <v>270</v>
      </c>
      <c r="G898" s="16"/>
      <c r="H898" s="16" t="s">
        <v>270</v>
      </c>
      <c r="I898" s="16" t="s">
        <v>255</v>
      </c>
      <c r="J898" s="16" t="s">
        <v>270</v>
      </c>
      <c r="K898" s="16" t="s">
        <v>270</v>
      </c>
      <c r="L898" s="16" t="s">
        <v>270</v>
      </c>
      <c r="M898" s="16" t="s">
        <v>255</v>
      </c>
      <c r="N898" s="34"/>
      <c r="P898" s="44">
        <f ca="1">IF(ISNUMBER(SEARCH(INDIRECT(CELL("address")),Q898)),MAX($P$1:P897)+1,0)</f>
        <v>0</v>
      </c>
      <c r="Q898" s="46" t="str">
        <f>Table1[[#This Row],[Portico_Specialty]]&amp;"-"&amp;Table1[[#This Row],[Code]]</f>
        <v>Technician/Technologist-156F00000X</v>
      </c>
      <c r="S898" s="47" t="str">
        <f ca="1">IFERROR(VLOOKUP(ROWS($S$1:S897),$P$2:$Q$918,2,FALSE),"")</f>
        <v/>
      </c>
    </row>
    <row r="899" spans="1:19" x14ac:dyDescent="0.35">
      <c r="A899" s="16" t="s">
        <v>271</v>
      </c>
      <c r="B899" s="16" t="s">
        <v>272</v>
      </c>
      <c r="C899" s="16"/>
      <c r="D899" s="16" t="s">
        <v>160</v>
      </c>
      <c r="E899" s="18" t="s">
        <v>69</v>
      </c>
      <c r="F899" s="16" t="s">
        <v>270</v>
      </c>
      <c r="G899" s="16"/>
      <c r="H899" s="16" t="s">
        <v>270</v>
      </c>
      <c r="I899" s="16" t="s">
        <v>255</v>
      </c>
      <c r="J899" s="16" t="s">
        <v>270</v>
      </c>
      <c r="K899" s="16" t="s">
        <v>270</v>
      </c>
      <c r="L899" s="16" t="s">
        <v>270</v>
      </c>
      <c r="M899" s="16" t="s">
        <v>255</v>
      </c>
      <c r="N899" s="34"/>
      <c r="P899" s="44">
        <f ca="1">IF(ISNUMBER(SEARCH(INDIRECT(CELL("address")),Q899)),MAX($P$1:P898)+1,0)</f>
        <v>0</v>
      </c>
      <c r="Q899" s="46" t="str">
        <f>Table1[[#This Row],[Portico_Specialty]]&amp;"-"&amp;Table1[[#This Row],[Code]]</f>
        <v>Technician/Technologist: Contact Lens-156FC0800X</v>
      </c>
      <c r="S899" s="47" t="str">
        <f ca="1">IFERROR(VLOOKUP(ROWS($S$1:S898),$P$2:$Q$918,2,FALSE),"")</f>
        <v/>
      </c>
    </row>
    <row r="900" spans="1:19" x14ac:dyDescent="0.35">
      <c r="A900" s="16" t="s">
        <v>273</v>
      </c>
      <c r="B900" s="16" t="s">
        <v>274</v>
      </c>
      <c r="C900" s="16"/>
      <c r="D900" s="16" t="s">
        <v>160</v>
      </c>
      <c r="E900" s="18" t="s">
        <v>69</v>
      </c>
      <c r="F900" s="16" t="s">
        <v>270</v>
      </c>
      <c r="G900" s="16"/>
      <c r="H900" s="16" t="s">
        <v>270</v>
      </c>
      <c r="I900" s="16" t="s">
        <v>255</v>
      </c>
      <c r="J900" s="16" t="s">
        <v>270</v>
      </c>
      <c r="K900" s="16" t="s">
        <v>270</v>
      </c>
      <c r="L900" s="16" t="s">
        <v>270</v>
      </c>
      <c r="M900" s="16" t="s">
        <v>255</v>
      </c>
      <c r="N900" s="34"/>
      <c r="P900" s="44">
        <f ca="1">IF(ISNUMBER(SEARCH(INDIRECT(CELL("address")),Q900)),MAX($P$1:P899)+1,0)</f>
        <v>0</v>
      </c>
      <c r="Q900" s="46" t="str">
        <f>Table1[[#This Row],[Portico_Specialty]]&amp;"-"&amp;Table1[[#This Row],[Code]]</f>
        <v>Technician/Technologist: Contact Lens Fitter-156FC0801X</v>
      </c>
      <c r="S900" s="47" t="str">
        <f ca="1">IFERROR(VLOOKUP(ROWS($S$1:S899),$P$2:$Q$918,2,FALSE),"")</f>
        <v/>
      </c>
    </row>
    <row r="901" spans="1:19" x14ac:dyDescent="0.35">
      <c r="A901" s="16" t="s">
        <v>283</v>
      </c>
      <c r="B901" s="16" t="s">
        <v>284</v>
      </c>
      <c r="C901" s="16"/>
      <c r="D901" s="16" t="s">
        <v>160</v>
      </c>
      <c r="E901" s="18" t="s">
        <v>69</v>
      </c>
      <c r="F901" s="16" t="s">
        <v>270</v>
      </c>
      <c r="G901" s="16"/>
      <c r="H901" s="16" t="s">
        <v>270</v>
      </c>
      <c r="I901" s="16" t="s">
        <v>255</v>
      </c>
      <c r="J901" s="16" t="s">
        <v>270</v>
      </c>
      <c r="K901" s="16" t="s">
        <v>270</v>
      </c>
      <c r="L901" s="16" t="s">
        <v>285</v>
      </c>
      <c r="M901" s="16" t="s">
        <v>255</v>
      </c>
      <c r="N901" s="34"/>
      <c r="P901" s="44">
        <f ca="1">IF(ISNUMBER(SEARCH(INDIRECT(CELL("address")),Q901)),MAX($P$1:P900)+1,0)</f>
        <v>0</v>
      </c>
      <c r="Q901" s="46" t="str">
        <f>Table1[[#This Row],[Portico_Specialty]]&amp;"-"&amp;Table1[[#This Row],[Code]]</f>
        <v>Technician/Technologist: Ocularist-156FX1700X</v>
      </c>
      <c r="S901" s="47" t="str">
        <f ca="1">IFERROR(VLOOKUP(ROWS($S$1:S900),$P$2:$Q$918,2,FALSE),"")</f>
        <v/>
      </c>
    </row>
    <row r="902" spans="1:19" x14ac:dyDescent="0.35">
      <c r="A902" s="16" t="s">
        <v>275</v>
      </c>
      <c r="B902" s="16" t="s">
        <v>276</v>
      </c>
      <c r="C902" s="16"/>
      <c r="D902" s="16" t="s">
        <v>160</v>
      </c>
      <c r="E902" s="18" t="s">
        <v>69</v>
      </c>
      <c r="F902" s="16" t="s">
        <v>270</v>
      </c>
      <c r="G902" s="16"/>
      <c r="H902" s="16" t="s">
        <v>270</v>
      </c>
      <c r="I902" s="16" t="s">
        <v>255</v>
      </c>
      <c r="J902" s="16" t="s">
        <v>270</v>
      </c>
      <c r="K902" s="16" t="s">
        <v>270</v>
      </c>
      <c r="L902" s="16" t="s">
        <v>270</v>
      </c>
      <c r="M902" s="16" t="s">
        <v>255</v>
      </c>
      <c r="N902" s="34"/>
      <c r="P902" s="44">
        <f ca="1">IF(ISNUMBER(SEARCH(INDIRECT(CELL("address")),Q902)),MAX($P$1:P901)+1,0)</f>
        <v>0</v>
      </c>
      <c r="Q902" s="46" t="str">
        <f>Table1[[#This Row],[Portico_Specialty]]&amp;"-"&amp;Table1[[#This Row],[Code]]</f>
        <v>Technician/Technologist: Ophthalmic-156FX1100X</v>
      </c>
      <c r="S902" s="47" t="str">
        <f ca="1">IFERROR(VLOOKUP(ROWS($S$1:S901),$P$2:$Q$918,2,FALSE),"")</f>
        <v/>
      </c>
    </row>
    <row r="903" spans="1:19" x14ac:dyDescent="0.35">
      <c r="A903" s="16" t="s">
        <v>277</v>
      </c>
      <c r="B903" s="16" t="s">
        <v>278</v>
      </c>
      <c r="C903" s="16"/>
      <c r="D903" s="16" t="s">
        <v>160</v>
      </c>
      <c r="E903" s="18" t="s">
        <v>69</v>
      </c>
      <c r="F903" s="16" t="s">
        <v>270</v>
      </c>
      <c r="G903" s="16"/>
      <c r="H903" s="16" t="s">
        <v>270</v>
      </c>
      <c r="I903" s="16" t="s">
        <v>255</v>
      </c>
      <c r="J903" s="16" t="s">
        <v>270</v>
      </c>
      <c r="K903" s="16" t="s">
        <v>270</v>
      </c>
      <c r="L903" s="16" t="s">
        <v>270</v>
      </c>
      <c r="M903" s="16" t="s">
        <v>255</v>
      </c>
      <c r="N903" s="34"/>
      <c r="P903" s="44">
        <f ca="1">IF(ISNUMBER(SEARCH(INDIRECT(CELL("address")),Q903)),MAX($P$1:P902)+1,0)</f>
        <v>0</v>
      </c>
      <c r="Q903" s="46" t="str">
        <f>Table1[[#This Row],[Portico_Specialty]]&amp;"-"&amp;Table1[[#This Row],[Code]]</f>
        <v>Technician/Technologist: Ophthalmic Assistant-156FX1101X</v>
      </c>
      <c r="S903" s="47" t="str">
        <f ca="1">IFERROR(VLOOKUP(ROWS($S$1:S902),$P$2:$Q$918,2,FALSE),"")</f>
        <v/>
      </c>
    </row>
    <row r="904" spans="1:19" x14ac:dyDescent="0.35">
      <c r="A904" s="16" t="s">
        <v>286</v>
      </c>
      <c r="B904" s="16" t="s">
        <v>287</v>
      </c>
      <c r="C904" s="16"/>
      <c r="D904" s="16" t="s">
        <v>160</v>
      </c>
      <c r="E904" s="20" t="s">
        <v>101</v>
      </c>
      <c r="F904" s="16" t="s">
        <v>270</v>
      </c>
      <c r="G904" s="16"/>
      <c r="H904" s="16" t="s">
        <v>270</v>
      </c>
      <c r="I904" s="16" t="s">
        <v>255</v>
      </c>
      <c r="J904" s="16" t="s">
        <v>270</v>
      </c>
      <c r="K904" s="16" t="s">
        <v>270</v>
      </c>
      <c r="L904" s="16" t="s">
        <v>270</v>
      </c>
      <c r="M904" s="16" t="s">
        <v>255</v>
      </c>
      <c r="N904" s="34"/>
      <c r="P904" s="44">
        <f ca="1">IF(ISNUMBER(SEARCH(INDIRECT(CELL("address")),Q904)),MAX($P$1:P903)+1,0)</f>
        <v>0</v>
      </c>
      <c r="Q904" s="46" t="str">
        <f>Table1[[#This Row],[Portico_Specialty]]&amp;"-"&amp;Table1[[#This Row],[Code]]</f>
        <v>Technician/Technologist: Optician-156FX1800X</v>
      </c>
      <c r="S904" s="47" t="str">
        <f ca="1">IFERROR(VLOOKUP(ROWS($S$1:S903),$P$2:$Q$918,2,FALSE),"")</f>
        <v/>
      </c>
    </row>
    <row r="905" spans="1:19" x14ac:dyDescent="0.35">
      <c r="A905" s="16" t="s">
        <v>279</v>
      </c>
      <c r="B905" s="16" t="s">
        <v>280</v>
      </c>
      <c r="C905" s="16"/>
      <c r="D905" s="16" t="s">
        <v>160</v>
      </c>
      <c r="E905" s="18" t="s">
        <v>69</v>
      </c>
      <c r="F905" s="16" t="s">
        <v>270</v>
      </c>
      <c r="G905" s="16"/>
      <c r="H905" s="16" t="s">
        <v>270</v>
      </c>
      <c r="I905" s="16" t="s">
        <v>255</v>
      </c>
      <c r="J905" s="16" t="s">
        <v>270</v>
      </c>
      <c r="K905" s="16" t="s">
        <v>270</v>
      </c>
      <c r="L905" s="16" t="s">
        <v>270</v>
      </c>
      <c r="M905" s="16" t="s">
        <v>255</v>
      </c>
      <c r="N905" s="34"/>
      <c r="P905" s="44">
        <f ca="1">IF(ISNUMBER(SEARCH(INDIRECT(CELL("address")),Q905)),MAX($P$1:P904)+1,0)</f>
        <v>0</v>
      </c>
      <c r="Q905" s="46" t="str">
        <f>Table1[[#This Row],[Portico_Specialty]]&amp;"-"&amp;Table1[[#This Row],[Code]]</f>
        <v>Technician/Technologist: Optometric Assistant-156FX1201X</v>
      </c>
      <c r="S905" s="47" t="str">
        <f ca="1">IFERROR(VLOOKUP(ROWS($S$1:S904),$P$2:$Q$918,2,FALSE),"")</f>
        <v/>
      </c>
    </row>
    <row r="906" spans="1:19" x14ac:dyDescent="0.35">
      <c r="A906" s="16" t="s">
        <v>281</v>
      </c>
      <c r="B906" s="16" t="s">
        <v>282</v>
      </c>
      <c r="C906" s="16"/>
      <c r="D906" s="16" t="s">
        <v>160</v>
      </c>
      <c r="E906" s="18" t="s">
        <v>69</v>
      </c>
      <c r="F906" s="16" t="s">
        <v>270</v>
      </c>
      <c r="G906" s="16"/>
      <c r="H906" s="16" t="s">
        <v>270</v>
      </c>
      <c r="I906" s="16" t="s">
        <v>255</v>
      </c>
      <c r="J906" s="16" t="s">
        <v>270</v>
      </c>
      <c r="K906" s="16" t="s">
        <v>270</v>
      </c>
      <c r="L906" s="16" t="s">
        <v>270</v>
      </c>
      <c r="M906" s="16" t="s">
        <v>255</v>
      </c>
      <c r="N906" s="34"/>
      <c r="P906" s="44">
        <f ca="1">IF(ISNUMBER(SEARCH(INDIRECT(CELL("address")),Q906)),MAX($P$1:P905)+1,0)</f>
        <v>0</v>
      </c>
      <c r="Q906" s="46" t="str">
        <f>Table1[[#This Row],[Portico_Specialty]]&amp;"-"&amp;Table1[[#This Row],[Code]]</f>
        <v>Technician/Technologist: Optometric Technician-156FX1202X</v>
      </c>
      <c r="S906" s="47" t="str">
        <f ca="1">IFERROR(VLOOKUP(ROWS($S$1:S905),$P$2:$Q$918,2,FALSE),"")</f>
        <v/>
      </c>
    </row>
    <row r="907" spans="1:19" x14ac:dyDescent="0.35">
      <c r="A907" s="16" t="s">
        <v>288</v>
      </c>
      <c r="B907" s="16" t="s">
        <v>289</v>
      </c>
      <c r="C907" s="16"/>
      <c r="D907" s="16" t="s">
        <v>160</v>
      </c>
      <c r="E907" s="18" t="s">
        <v>69</v>
      </c>
      <c r="F907" s="16" t="s">
        <v>270</v>
      </c>
      <c r="G907" s="16"/>
      <c r="H907" s="16" t="s">
        <v>270</v>
      </c>
      <c r="I907" s="16" t="s">
        <v>255</v>
      </c>
      <c r="J907" s="16" t="s">
        <v>270</v>
      </c>
      <c r="K907" s="16" t="s">
        <v>270</v>
      </c>
      <c r="L907" s="16" t="s">
        <v>270</v>
      </c>
      <c r="M907" s="16" t="s">
        <v>255</v>
      </c>
      <c r="N907" s="34"/>
      <c r="P907" s="44">
        <f ca="1">IF(ISNUMBER(SEARCH(INDIRECT(CELL("address")),Q907)),MAX($P$1:P906)+1,0)</f>
        <v>0</v>
      </c>
      <c r="Q907" s="46" t="str">
        <f>Table1[[#This Row],[Portico_Specialty]]&amp;"-"&amp;Table1[[#This Row],[Code]]</f>
        <v>Technician/Technologist: Orthoptist-156FX1900X</v>
      </c>
      <c r="S907" s="47" t="str">
        <f ca="1">IFERROR(VLOOKUP(ROWS($S$1:S906),$P$2:$Q$918,2,FALSE),"")</f>
        <v/>
      </c>
    </row>
    <row r="908" spans="1:19" x14ac:dyDescent="0.35">
      <c r="A908" s="16" t="s">
        <v>1906</v>
      </c>
      <c r="B908" s="16" t="s">
        <v>1907</v>
      </c>
      <c r="C908" s="16"/>
      <c r="D908" s="16" t="s">
        <v>160</v>
      </c>
      <c r="E908" s="18" t="s">
        <v>69</v>
      </c>
      <c r="F908" s="16" t="s">
        <v>435</v>
      </c>
      <c r="G908" s="16"/>
      <c r="H908" s="16" t="s">
        <v>192</v>
      </c>
      <c r="I908" s="16" t="s">
        <v>455</v>
      </c>
      <c r="J908" s="16" t="s">
        <v>440</v>
      </c>
      <c r="K908" s="16"/>
      <c r="L908" s="16"/>
      <c r="M908" s="16" t="s">
        <v>455</v>
      </c>
      <c r="N908" s="34"/>
      <c r="P908" s="44">
        <f ca="1">IF(ISNUMBER(SEARCH(INDIRECT(CELL("address")),Q908)),MAX($P$1:P907)+1,0)</f>
        <v>0</v>
      </c>
      <c r="Q908" s="46" t="str">
        <f>Table1[[#This Row],[Portico_Specialty]]&amp;"-"&amp;Table1[[#This Row],[Code]]</f>
        <v>Technician: Attendant Care Provider-3747A0650X</v>
      </c>
      <c r="S908" s="47" t="str">
        <f ca="1">IFERROR(VLOOKUP(ROWS($S$1:S907),$P$2:$Q$918,2,FALSE),"")</f>
        <v/>
      </c>
    </row>
    <row r="909" spans="1:19" x14ac:dyDescent="0.35">
      <c r="A909" s="16" t="s">
        <v>1908</v>
      </c>
      <c r="B909" s="16" t="s">
        <v>1909</v>
      </c>
      <c r="C909" s="16"/>
      <c r="D909" s="16" t="s">
        <v>160</v>
      </c>
      <c r="E909" s="18" t="s">
        <v>69</v>
      </c>
      <c r="F909" s="16" t="s">
        <v>435</v>
      </c>
      <c r="G909" s="16"/>
      <c r="H909" s="16" t="s">
        <v>192</v>
      </c>
      <c r="I909" s="16" t="s">
        <v>435</v>
      </c>
      <c r="J909" s="16"/>
      <c r="K909" s="16"/>
      <c r="L909" s="16" t="s">
        <v>192</v>
      </c>
      <c r="M909" s="16" t="s">
        <v>435</v>
      </c>
      <c r="N909" s="34"/>
      <c r="P909" s="44">
        <f ca="1">IF(ISNUMBER(SEARCH(INDIRECT(CELL("address")),Q909)),MAX($P$1:P908)+1,0)</f>
        <v>0</v>
      </c>
      <c r="Q909" s="46" t="str">
        <f>Table1[[#This Row],[Portico_Specialty]]&amp;"-"&amp;Table1[[#This Row],[Code]]</f>
        <v>Technician: Personal Care Attendant-3747P1801X</v>
      </c>
      <c r="S909" s="47" t="str">
        <f ca="1">IFERROR(VLOOKUP(ROWS($S$1:S908),$P$2:$Q$918,2,FALSE),"")</f>
        <v/>
      </c>
    </row>
    <row r="910" spans="1:19" ht="29.4" x14ac:dyDescent="0.35">
      <c r="A910" s="16" t="s">
        <v>1031</v>
      </c>
      <c r="B910" s="16" t="s">
        <v>1032</v>
      </c>
      <c r="C910" s="16"/>
      <c r="D910" s="16" t="s">
        <v>160</v>
      </c>
      <c r="E910" s="20" t="s">
        <v>101</v>
      </c>
      <c r="F910" s="16" t="s">
        <v>1033</v>
      </c>
      <c r="G910" s="16"/>
      <c r="H910" s="16" t="s">
        <v>1033</v>
      </c>
      <c r="I910" s="16" t="s">
        <v>1033</v>
      </c>
      <c r="J910" s="16" t="s">
        <v>1033</v>
      </c>
      <c r="K910" s="16" t="s">
        <v>1033</v>
      </c>
      <c r="L910" s="16" t="s">
        <v>1033</v>
      </c>
      <c r="M910" s="16" t="s">
        <v>1033</v>
      </c>
      <c r="N910" s="34"/>
      <c r="P910" s="44">
        <f ca="1">IF(ISNUMBER(SEARCH(INDIRECT(CELL("address")),Q910)),MAX($P$1:P909)+1,0)</f>
        <v>0</v>
      </c>
      <c r="Q910" s="46" t="str">
        <f>Table1[[#This Row],[Portico_Specialty]]&amp;"-"&amp;Table1[[#This Row],[Code]]</f>
        <v>Thoracic Surgery (Cardiothoracic Vascular Surgery)-208G00000X</v>
      </c>
      <c r="S910" s="47" t="str">
        <f ca="1">IFERROR(VLOOKUP(ROWS($S$1:S909),$P$2:$Q$918,2,FALSE),"")</f>
        <v/>
      </c>
    </row>
    <row r="911" spans="1:19" x14ac:dyDescent="0.35">
      <c r="A911" s="16" t="s">
        <v>1773</v>
      </c>
      <c r="B911" s="16" t="s">
        <v>1774</v>
      </c>
      <c r="C911" s="16"/>
      <c r="D911" s="16" t="s">
        <v>160</v>
      </c>
      <c r="E911" s="18" t="s">
        <v>69</v>
      </c>
      <c r="F911" s="16" t="s">
        <v>445</v>
      </c>
      <c r="G911" s="16"/>
      <c r="H911" s="16" t="s">
        <v>445</v>
      </c>
      <c r="I911" s="16" t="s">
        <v>446</v>
      </c>
      <c r="J911" s="16" t="s">
        <v>445</v>
      </c>
      <c r="K911" s="16" t="s">
        <v>445</v>
      </c>
      <c r="L911" s="16"/>
      <c r="M911" s="16" t="s">
        <v>446</v>
      </c>
      <c r="N911" s="34"/>
      <c r="P911" s="44">
        <f ca="1">IF(ISNUMBER(SEARCH(INDIRECT(CELL("address")),Q911)),MAX($P$1:P910)+1,0)</f>
        <v>0</v>
      </c>
      <c r="Q911" s="46" t="str">
        <f>Table1[[#This Row],[Portico_Specialty]]&amp;"-"&amp;Table1[[#This Row],[Code]]</f>
        <v>Train-347D00000X</v>
      </c>
      <c r="S911" s="47" t="str">
        <f ca="1">IFERROR(VLOOKUP(ROWS($S$1:S910),$P$2:$Q$918,2,FALSE),"")</f>
        <v/>
      </c>
    </row>
    <row r="912" spans="1:19" x14ac:dyDescent="0.35">
      <c r="A912" s="16" t="s">
        <v>554</v>
      </c>
      <c r="B912" s="16" t="s">
        <v>555</v>
      </c>
      <c r="C912" s="16"/>
      <c r="D912" s="16" t="s">
        <v>160</v>
      </c>
      <c r="E912" s="20" t="s">
        <v>101</v>
      </c>
      <c r="F912" s="16" t="s">
        <v>556</v>
      </c>
      <c r="G912" s="16"/>
      <c r="H912" s="16" t="s">
        <v>556</v>
      </c>
      <c r="I912" s="16" t="s">
        <v>556</v>
      </c>
      <c r="J912" s="16" t="s">
        <v>556</v>
      </c>
      <c r="K912" s="16" t="s">
        <v>556</v>
      </c>
      <c r="L912" s="16" t="s">
        <v>556</v>
      </c>
      <c r="M912" s="16" t="s">
        <v>556</v>
      </c>
      <c r="N912" s="34"/>
      <c r="P912" s="44">
        <f ca="1">IF(ISNUMBER(SEARCH(INDIRECT(CELL("address")),Q912)),MAX($P$1:P911)+1,0)</f>
        <v>0</v>
      </c>
      <c r="Q912" s="46" t="str">
        <f>Table1[[#This Row],[Portico_Specialty]]&amp;"-"&amp;Table1[[#This Row],[Code]]</f>
        <v>Transplant Surgery-204F00000X</v>
      </c>
      <c r="S912" s="47" t="str">
        <f ca="1">IFERROR(VLOOKUP(ROWS($S$1:S911),$P$2:$Q$918,2,FALSE),"")</f>
        <v/>
      </c>
    </row>
    <row r="913" spans="1:19" x14ac:dyDescent="0.35">
      <c r="A913" s="16" t="s">
        <v>1775</v>
      </c>
      <c r="B913" s="16" t="s">
        <v>1776</v>
      </c>
      <c r="C913" s="16"/>
      <c r="D913" s="16" t="s">
        <v>160</v>
      </c>
      <c r="E913" s="18" t="s">
        <v>69</v>
      </c>
      <c r="F913" s="16" t="s">
        <v>445</v>
      </c>
      <c r="G913" s="16"/>
      <c r="H913" s="16" t="s">
        <v>445</v>
      </c>
      <c r="I913" s="16" t="s">
        <v>446</v>
      </c>
      <c r="J913" s="16" t="s">
        <v>445</v>
      </c>
      <c r="K913" s="16" t="s">
        <v>445</v>
      </c>
      <c r="L913" s="16"/>
      <c r="M913" s="16" t="s">
        <v>446</v>
      </c>
      <c r="N913" s="34"/>
      <c r="P913" s="44">
        <f ca="1">IF(ISNUMBER(SEARCH(INDIRECT(CELL("address")),Q913)),MAX($P$1:P912)+1,0)</f>
        <v>0</v>
      </c>
      <c r="Q913" s="46" t="str">
        <f>Table1[[#This Row],[Portico_Specialty]]&amp;"-"&amp;Table1[[#This Row],[Code]]</f>
        <v>Transportation Broker-347E00000X</v>
      </c>
      <c r="S913" s="47" t="str">
        <f ca="1">IFERROR(VLOOKUP(ROWS($S$1:S912),$P$2:$Q$918,2,FALSE),"")</f>
        <v/>
      </c>
    </row>
    <row r="914" spans="1:19" x14ac:dyDescent="0.35">
      <c r="A914" s="16" t="s">
        <v>1019</v>
      </c>
      <c r="B914" s="16" t="s">
        <v>1020</v>
      </c>
      <c r="C914" s="16"/>
      <c r="D914" s="16" t="s">
        <v>160</v>
      </c>
      <c r="E914" s="20" t="s">
        <v>101</v>
      </c>
      <c r="F914" s="16" t="s">
        <v>1021</v>
      </c>
      <c r="G914" s="16"/>
      <c r="H914" s="16" t="s">
        <v>1021</v>
      </c>
      <c r="I914" s="16" t="s">
        <v>1021</v>
      </c>
      <c r="J914" s="16" t="s">
        <v>1021</v>
      </c>
      <c r="K914" s="16" t="s">
        <v>1021</v>
      </c>
      <c r="L914" s="16" t="s">
        <v>1021</v>
      </c>
      <c r="M914" s="16" t="s">
        <v>1021</v>
      </c>
      <c r="N914" s="34"/>
      <c r="P914" s="44">
        <f ca="1">IF(ISNUMBER(SEARCH(INDIRECT(CELL("address")),Q914)),MAX($P$1:P913)+1,0)</f>
        <v>0</v>
      </c>
      <c r="Q914" s="46" t="str">
        <f>Table1[[#This Row],[Portico_Specialty]]&amp;"-"&amp;Table1[[#This Row],[Code]]</f>
        <v>Urology-208800000X</v>
      </c>
      <c r="S914" s="47" t="str">
        <f ca="1">IFERROR(VLOOKUP(ROWS($S$1:S913),$P$2:$Q$918,2,FALSE),"")</f>
        <v/>
      </c>
    </row>
    <row r="915" spans="1:19" x14ac:dyDescent="0.35">
      <c r="A915" s="16" t="s">
        <v>1024</v>
      </c>
      <c r="B915" s="16" t="s">
        <v>1025</v>
      </c>
      <c r="C915" s="16"/>
      <c r="D915" s="16" t="s">
        <v>160</v>
      </c>
      <c r="E915" s="20" t="s">
        <v>101</v>
      </c>
      <c r="F915" s="16" t="s">
        <v>1021</v>
      </c>
      <c r="G915" s="16"/>
      <c r="H915" s="16" t="s">
        <v>1021</v>
      </c>
      <c r="I915" s="16" t="s">
        <v>1021</v>
      </c>
      <c r="J915" s="16" t="s">
        <v>1021</v>
      </c>
      <c r="K915" s="16" t="s">
        <v>1021</v>
      </c>
      <c r="L915" s="16" t="s">
        <v>1021</v>
      </c>
      <c r="M915" s="16" t="s">
        <v>1021</v>
      </c>
      <c r="N915" s="34"/>
      <c r="P915" s="44">
        <f ca="1">IF(ISNUMBER(SEARCH(INDIRECT(CELL("address")),Q915)),MAX($P$1:P914)+1,0)</f>
        <v>0</v>
      </c>
      <c r="Q915" s="46" t="str">
        <f>Table1[[#This Row],[Portico_Specialty]]&amp;"-"&amp;Table1[[#This Row],[Code]]</f>
        <v>Urology: Pediatric Urology-2088P0231X</v>
      </c>
      <c r="S915" s="47" t="str">
        <f ca="1">IFERROR(VLOOKUP(ROWS($S$1:S914),$P$2:$Q$918,2,FALSE),"")</f>
        <v/>
      </c>
    </row>
    <row r="916" spans="1:19" x14ac:dyDescent="0.35">
      <c r="A916" s="16" t="s">
        <v>481</v>
      </c>
      <c r="B916" s="16" t="s">
        <v>482</v>
      </c>
      <c r="C916" s="16"/>
      <c r="D916" s="16" t="s">
        <v>160</v>
      </c>
      <c r="E916" s="18" t="s">
        <v>69</v>
      </c>
      <c r="F916" s="16"/>
      <c r="G916" s="16"/>
      <c r="H916" s="16" t="s">
        <v>192</v>
      </c>
      <c r="I916" s="16" t="s">
        <v>192</v>
      </c>
      <c r="J916" s="16"/>
      <c r="K916" s="16"/>
      <c r="L916" s="16"/>
      <c r="M916" s="16" t="s">
        <v>192</v>
      </c>
      <c r="N916" s="34"/>
      <c r="P916" s="44">
        <f ca="1">IF(ISNUMBER(SEARCH(INDIRECT(CELL("address")),Q916)),MAX($P$1:P915)+1,0)</f>
        <v>0</v>
      </c>
      <c r="Q916" s="46" t="str">
        <f>Table1[[#This Row],[Portico_Specialty]]&amp;"-"&amp;Table1[[#This Row],[Code]]</f>
        <v>Veterinarian-174M00000X</v>
      </c>
      <c r="S916" s="47" t="str">
        <f ca="1">IFERROR(VLOOKUP(ROWS($S$1:S915),$P$2:$Q$918,2,FALSE),"")</f>
        <v/>
      </c>
    </row>
    <row r="917" spans="1:19" x14ac:dyDescent="0.35">
      <c r="A917" s="16" t="s">
        <v>483</v>
      </c>
      <c r="B917" s="16" t="s">
        <v>484</v>
      </c>
      <c r="C917" s="16"/>
      <c r="D917" s="16" t="s">
        <v>160</v>
      </c>
      <c r="E917" s="18" t="s">
        <v>69</v>
      </c>
      <c r="F917" s="16"/>
      <c r="G917" s="16"/>
      <c r="H917" s="16" t="s">
        <v>192</v>
      </c>
      <c r="I917" s="16" t="s">
        <v>192</v>
      </c>
      <c r="J917" s="16"/>
      <c r="K917" s="16"/>
      <c r="L917" s="16"/>
      <c r="M917" s="16" t="s">
        <v>192</v>
      </c>
      <c r="N917" s="34"/>
      <c r="P917" s="44">
        <f ca="1">IF(ISNUMBER(SEARCH(INDIRECT(CELL("address")),Q917)),MAX($P$1:P916)+1,0)</f>
        <v>0</v>
      </c>
      <c r="Q917" s="46" t="str">
        <f>Table1[[#This Row],[Portico_Specialty]]&amp;"-"&amp;Table1[[#This Row],[Code]]</f>
        <v>Veterinarian: Medical Research-174MM1900X</v>
      </c>
      <c r="S917" s="47" t="str">
        <f ca="1">IFERROR(VLOOKUP(ROWS($S$1:S916),$P$2:$Q$918,2,FALSE),"")</f>
        <v/>
      </c>
    </row>
    <row r="918" spans="1:19" x14ac:dyDescent="0.35">
      <c r="A918" s="16" t="s">
        <v>1417</v>
      </c>
      <c r="B918" s="16" t="s">
        <v>1418</v>
      </c>
      <c r="C918" s="16"/>
      <c r="D918" s="16" t="s">
        <v>160</v>
      </c>
      <c r="E918" s="20" t="s">
        <v>101</v>
      </c>
      <c r="F918" s="16" t="s">
        <v>1419</v>
      </c>
      <c r="G918" s="16"/>
      <c r="H918" s="16" t="s">
        <v>1419</v>
      </c>
      <c r="I918" s="16" t="s">
        <v>440</v>
      </c>
      <c r="J918" s="16" t="s">
        <v>1419</v>
      </c>
      <c r="K918" s="16" t="s">
        <v>1419</v>
      </c>
      <c r="L918" s="16" t="s">
        <v>1419</v>
      </c>
      <c r="M918" s="16" t="s">
        <v>440</v>
      </c>
      <c r="N918" s="34"/>
      <c r="P918" s="44">
        <f ca="1">IF(ISNUMBER(SEARCH(INDIRECT(CELL("address")),Q918)),MAX($P$1:P917)+1,0)</f>
        <v>0</v>
      </c>
      <c r="Q918" s="46" t="str">
        <f>Table1[[#This Row],[Portico_Specialty]]&amp;"-"&amp;Table1[[#This Row],[Code]]</f>
        <v>Voluntary or Charitable-251V00000X</v>
      </c>
      <c r="S918" s="47" t="str">
        <f ca="1">IFERROR(VLOOKUP(ROWS($S$1:S917),$P$2:$Q$918,2,FALSE),"")</f>
        <v/>
      </c>
    </row>
    <row r="919" spans="1:19" x14ac:dyDescent="0.35">
      <c r="D919" s="21"/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:AO120"/>
  <sheetViews>
    <sheetView tabSelected="1" zoomScale="75" zoomScaleNormal="75" workbookViewId="0">
      <selection activeCell="L20" sqref="L20:P20"/>
    </sheetView>
  </sheetViews>
  <sheetFormatPr defaultColWidth="9.109375" defaultRowHeight="14.4" x14ac:dyDescent="0.3"/>
  <cols>
    <col min="1" max="1" width="10.88671875" style="1" customWidth="1"/>
    <col min="2" max="10" width="9.109375" style="1"/>
    <col min="11" max="11" width="13.6640625" style="1" bestFit="1" customWidth="1"/>
    <col min="12" max="12" width="9.109375" style="1"/>
    <col min="13" max="15" width="18.88671875" style="1" customWidth="1"/>
    <col min="16" max="20" width="9.109375" style="1"/>
    <col min="21" max="21" width="9.109375" style="1" customWidth="1"/>
    <col min="22" max="28" width="9.109375" style="1"/>
    <col min="29" max="29" width="12.109375" style="1" customWidth="1"/>
    <col min="30" max="30" width="15.44140625" style="1" customWidth="1"/>
    <col min="31" max="31" width="9.6640625" style="1" customWidth="1"/>
    <col min="32" max="32" width="10.44140625" style="1" customWidth="1"/>
    <col min="33" max="40" width="9.109375" style="1"/>
    <col min="41" max="41" width="8.44140625" style="1" customWidth="1"/>
    <col min="42" max="16384" width="9.109375" style="1"/>
  </cols>
  <sheetData>
    <row r="1" spans="1:41" s="8" customFormat="1" ht="22.8" thickBot="1" x14ac:dyDescent="0.35">
      <c r="A1" s="7" t="s">
        <v>31</v>
      </c>
      <c r="B1" s="112"/>
      <c r="C1" s="113"/>
      <c r="D1" s="113"/>
      <c r="E1" s="113"/>
      <c r="F1" s="114" t="s">
        <v>47</v>
      </c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5"/>
      <c r="AG1" s="115"/>
      <c r="AH1" s="115"/>
      <c r="AI1" s="115"/>
      <c r="AJ1" s="115"/>
      <c r="AK1" s="115"/>
      <c r="AL1" s="115"/>
      <c r="AM1" s="115"/>
      <c r="AN1" s="115"/>
      <c r="AO1" s="115"/>
    </row>
    <row r="2" spans="1:41" s="8" customFormat="1" ht="19.5" customHeight="1" thickTop="1" thickBot="1" x14ac:dyDescent="0.35">
      <c r="A2" s="116" t="s">
        <v>48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17"/>
      <c r="AD2" s="117"/>
      <c r="AE2" s="117"/>
      <c r="AF2" s="117"/>
      <c r="AG2" s="117"/>
      <c r="AH2" s="117"/>
      <c r="AI2" s="117"/>
      <c r="AJ2" s="117"/>
      <c r="AK2" s="117"/>
      <c r="AL2" s="117"/>
      <c r="AM2" s="117"/>
      <c r="AN2" s="117"/>
      <c r="AO2" s="117"/>
    </row>
    <row r="3" spans="1:41" s="6" customFormat="1" ht="20.100000000000001" customHeight="1" thickBot="1" x14ac:dyDescent="0.35">
      <c r="A3" s="75" t="s">
        <v>43</v>
      </c>
      <c r="B3" s="76"/>
      <c r="C3" s="76"/>
      <c r="D3" s="76"/>
      <c r="E3" s="76"/>
      <c r="F3" s="76"/>
      <c r="G3" s="76"/>
      <c r="H3" s="76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118"/>
    </row>
    <row r="4" spans="1:41" s="3" customFormat="1" ht="43.5" customHeight="1" x14ac:dyDescent="0.3">
      <c r="A4" s="119" t="s">
        <v>0</v>
      </c>
      <c r="B4" s="120"/>
      <c r="C4" s="120"/>
      <c r="D4" s="120"/>
      <c r="E4" s="120"/>
      <c r="F4" s="120"/>
      <c r="G4" s="120"/>
      <c r="H4" s="120"/>
      <c r="I4" s="66" t="s">
        <v>1</v>
      </c>
      <c r="J4" s="66"/>
      <c r="K4" s="66" t="s">
        <v>46</v>
      </c>
      <c r="L4" s="66"/>
      <c r="M4" s="50" t="s">
        <v>2067</v>
      </c>
      <c r="N4" s="52" t="s">
        <v>2070</v>
      </c>
      <c r="O4" s="52" t="s">
        <v>2069</v>
      </c>
      <c r="P4" s="66" t="s">
        <v>2</v>
      </c>
      <c r="Q4" s="66"/>
      <c r="R4" s="66"/>
      <c r="S4" s="66"/>
      <c r="T4" s="120" t="s">
        <v>22</v>
      </c>
      <c r="U4" s="120"/>
      <c r="V4" s="120"/>
      <c r="W4" s="120"/>
      <c r="X4" s="120"/>
      <c r="Y4" s="29" t="s">
        <v>23</v>
      </c>
      <c r="Z4" s="120" t="s">
        <v>24</v>
      </c>
      <c r="AA4" s="120"/>
      <c r="AB4" s="120" t="s">
        <v>3</v>
      </c>
      <c r="AC4" s="121"/>
      <c r="AD4" s="121"/>
      <c r="AE4" s="121"/>
      <c r="AF4" s="121"/>
      <c r="AG4" s="120" t="s">
        <v>32</v>
      </c>
      <c r="AH4" s="121"/>
      <c r="AI4" s="121"/>
      <c r="AJ4" s="120" t="s">
        <v>33</v>
      </c>
      <c r="AK4" s="121"/>
      <c r="AL4" s="121"/>
      <c r="AM4" s="121"/>
      <c r="AN4" s="121"/>
      <c r="AO4" s="122"/>
    </row>
    <row r="5" spans="1:41" ht="40.5" customHeight="1" thickBot="1" x14ac:dyDescent="0.35">
      <c r="A5" s="123"/>
      <c r="B5" s="55"/>
      <c r="C5" s="55"/>
      <c r="D5" s="55"/>
      <c r="E5" s="55"/>
      <c r="F5" s="55"/>
      <c r="G5" s="55"/>
      <c r="H5" s="55"/>
      <c r="I5" s="59"/>
      <c r="J5" s="60"/>
      <c r="K5" s="59"/>
      <c r="L5" s="60"/>
      <c r="M5" s="48"/>
      <c r="N5" s="51"/>
      <c r="O5" s="51"/>
      <c r="P5" s="59"/>
      <c r="Q5" s="60"/>
      <c r="R5" s="60"/>
      <c r="S5" s="60"/>
      <c r="T5" s="54"/>
      <c r="U5" s="55"/>
      <c r="V5" s="55"/>
      <c r="W5" s="55"/>
      <c r="X5" s="55"/>
      <c r="Y5" s="28"/>
      <c r="Z5" s="54"/>
      <c r="AA5" s="55"/>
      <c r="AB5" s="54"/>
      <c r="AC5" s="55"/>
      <c r="AD5" s="55"/>
      <c r="AE5" s="55"/>
      <c r="AF5" s="55"/>
      <c r="AG5" s="55"/>
      <c r="AH5" s="55"/>
      <c r="AI5" s="55"/>
      <c r="AJ5" s="124"/>
      <c r="AK5" s="125"/>
      <c r="AL5" s="125"/>
      <c r="AM5" s="125"/>
      <c r="AN5" s="125"/>
      <c r="AO5" s="126"/>
    </row>
    <row r="6" spans="1:41" s="5" customFormat="1" ht="20.100000000000001" customHeight="1" thickBot="1" x14ac:dyDescent="0.35">
      <c r="A6" s="75" t="s">
        <v>45</v>
      </c>
      <c r="B6" s="76"/>
      <c r="C6" s="76"/>
      <c r="D6" s="76"/>
      <c r="E6" s="76"/>
      <c r="F6" s="76"/>
      <c r="G6" s="76"/>
      <c r="H6" s="76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6"/>
      <c r="U6" s="76"/>
      <c r="V6" s="76"/>
      <c r="W6" s="76"/>
      <c r="X6" s="76"/>
      <c r="Y6" s="76"/>
      <c r="Z6" s="76"/>
      <c r="AA6" s="76"/>
      <c r="AB6" s="104"/>
      <c r="AC6" s="104"/>
      <c r="AD6" s="104"/>
      <c r="AE6" s="104"/>
      <c r="AF6" s="104"/>
      <c r="AG6" s="104"/>
      <c r="AH6" s="104"/>
      <c r="AI6" s="104"/>
      <c r="AJ6" s="104"/>
      <c r="AK6" s="104"/>
      <c r="AL6" s="104"/>
      <c r="AM6" s="104"/>
      <c r="AN6" s="104"/>
      <c r="AO6" s="105"/>
    </row>
    <row r="7" spans="1:41" s="2" customFormat="1" ht="28.8" x14ac:dyDescent="0.3">
      <c r="A7" s="30" t="s">
        <v>4</v>
      </c>
      <c r="B7" s="106" t="s">
        <v>9</v>
      </c>
      <c r="C7" s="107"/>
      <c r="D7" s="107"/>
      <c r="E7" s="107"/>
      <c r="F7" s="107"/>
      <c r="G7" s="107"/>
      <c r="H7" s="107"/>
      <c r="I7" s="106" t="s">
        <v>25</v>
      </c>
      <c r="J7" s="107"/>
      <c r="K7" s="107"/>
      <c r="L7" s="107"/>
      <c r="M7" s="107"/>
      <c r="N7" s="107"/>
      <c r="O7" s="107"/>
      <c r="P7" s="107"/>
      <c r="Q7" s="106" t="s">
        <v>5</v>
      </c>
      <c r="R7" s="107"/>
      <c r="S7" s="107"/>
      <c r="T7" s="31" t="s">
        <v>6</v>
      </c>
      <c r="U7" s="106" t="s">
        <v>7</v>
      </c>
      <c r="V7" s="107"/>
      <c r="W7" s="106" t="s">
        <v>8</v>
      </c>
      <c r="X7" s="107"/>
      <c r="Y7" s="106" t="s">
        <v>26</v>
      </c>
      <c r="Z7" s="107"/>
      <c r="AA7" s="108"/>
      <c r="AB7" s="109" t="s">
        <v>44</v>
      </c>
      <c r="AC7" s="110"/>
      <c r="AD7" s="110"/>
      <c r="AE7" s="110"/>
      <c r="AF7" s="111"/>
      <c r="AG7" s="94"/>
      <c r="AH7" s="95"/>
      <c r="AI7" s="95"/>
      <c r="AJ7" s="95"/>
      <c r="AK7" s="95"/>
      <c r="AL7" s="95"/>
      <c r="AM7" s="95"/>
      <c r="AN7" s="95"/>
      <c r="AO7" s="96"/>
    </row>
    <row r="8" spans="1:41" x14ac:dyDescent="0.3">
      <c r="A8" s="10" t="s">
        <v>10</v>
      </c>
      <c r="B8" s="59"/>
      <c r="C8" s="60"/>
      <c r="D8" s="60"/>
      <c r="E8" s="60"/>
      <c r="F8" s="60"/>
      <c r="G8" s="60"/>
      <c r="H8" s="60"/>
      <c r="I8" s="98"/>
      <c r="J8" s="99"/>
      <c r="K8" s="99"/>
      <c r="L8" s="99"/>
      <c r="M8" s="99"/>
      <c r="N8" s="99"/>
      <c r="O8" s="99"/>
      <c r="P8" s="100"/>
      <c r="Q8" s="59"/>
      <c r="R8" s="60"/>
      <c r="S8" s="60"/>
      <c r="T8" s="25"/>
      <c r="U8" s="59"/>
      <c r="V8" s="60"/>
      <c r="W8" s="101"/>
      <c r="X8" s="102"/>
      <c r="Y8" s="59"/>
      <c r="Z8" s="60"/>
      <c r="AA8" s="103"/>
      <c r="AB8" s="72"/>
      <c r="AC8" s="73"/>
      <c r="AD8" s="73"/>
      <c r="AE8" s="73"/>
      <c r="AF8" s="74"/>
      <c r="AG8" s="97"/>
      <c r="AH8" s="95"/>
      <c r="AI8" s="95"/>
      <c r="AJ8" s="95"/>
      <c r="AK8" s="95"/>
      <c r="AL8" s="95"/>
      <c r="AM8" s="95"/>
      <c r="AN8" s="95"/>
      <c r="AO8" s="96"/>
    </row>
    <row r="9" spans="1:41" x14ac:dyDescent="0.3">
      <c r="A9" s="10" t="s">
        <v>14</v>
      </c>
      <c r="B9" s="59"/>
      <c r="C9" s="60"/>
      <c r="D9" s="60"/>
      <c r="E9" s="60"/>
      <c r="F9" s="60"/>
      <c r="G9" s="60"/>
      <c r="H9" s="60"/>
      <c r="I9" s="59"/>
      <c r="J9" s="60"/>
      <c r="K9" s="60"/>
      <c r="L9" s="60"/>
      <c r="M9" s="60"/>
      <c r="N9" s="60"/>
      <c r="O9" s="60"/>
      <c r="P9" s="60"/>
      <c r="Q9" s="59"/>
      <c r="R9" s="60"/>
      <c r="S9" s="60"/>
      <c r="T9" s="25"/>
      <c r="U9" s="59"/>
      <c r="V9" s="60"/>
      <c r="W9" s="101"/>
      <c r="X9" s="102"/>
      <c r="Y9" s="59"/>
      <c r="Z9" s="60"/>
      <c r="AA9" s="103"/>
      <c r="AB9" s="72"/>
      <c r="AC9" s="73"/>
      <c r="AD9" s="73"/>
      <c r="AE9" s="73"/>
      <c r="AF9" s="74"/>
      <c r="AG9" s="97"/>
      <c r="AH9" s="95"/>
      <c r="AI9" s="95"/>
      <c r="AJ9" s="95"/>
      <c r="AK9" s="95"/>
      <c r="AL9" s="95"/>
      <c r="AM9" s="95"/>
      <c r="AN9" s="95"/>
      <c r="AO9" s="96"/>
    </row>
    <row r="10" spans="1:41" x14ac:dyDescent="0.3">
      <c r="A10" s="10" t="s">
        <v>11</v>
      </c>
      <c r="B10" s="59"/>
      <c r="C10" s="60"/>
      <c r="D10" s="60"/>
      <c r="E10" s="60"/>
      <c r="F10" s="60"/>
      <c r="G10" s="60"/>
      <c r="H10" s="60"/>
      <c r="I10" s="59"/>
      <c r="J10" s="60"/>
      <c r="K10" s="60"/>
      <c r="L10" s="60"/>
      <c r="M10" s="60"/>
      <c r="N10" s="60"/>
      <c r="O10" s="60"/>
      <c r="P10" s="60"/>
      <c r="Q10" s="59"/>
      <c r="R10" s="60"/>
      <c r="S10" s="60"/>
      <c r="T10" s="25"/>
      <c r="U10" s="59"/>
      <c r="V10" s="60"/>
      <c r="W10" s="101"/>
      <c r="X10" s="102"/>
      <c r="Y10" s="59"/>
      <c r="Z10" s="60"/>
      <c r="AA10" s="103"/>
      <c r="AB10" s="72"/>
      <c r="AC10" s="73"/>
      <c r="AD10" s="73"/>
      <c r="AE10" s="73"/>
      <c r="AF10" s="74"/>
      <c r="AG10" s="97"/>
      <c r="AH10" s="95"/>
      <c r="AI10" s="95"/>
      <c r="AJ10" s="95"/>
      <c r="AK10" s="95"/>
      <c r="AL10" s="95"/>
      <c r="AM10" s="95"/>
      <c r="AN10" s="95"/>
      <c r="AO10" s="96"/>
    </row>
    <row r="11" spans="1:41" x14ac:dyDescent="0.3">
      <c r="A11" s="10" t="s">
        <v>12</v>
      </c>
      <c r="B11" s="59"/>
      <c r="C11" s="60"/>
      <c r="D11" s="60"/>
      <c r="E11" s="60"/>
      <c r="F11" s="60"/>
      <c r="G11" s="60"/>
      <c r="H11" s="60"/>
      <c r="I11" s="59"/>
      <c r="J11" s="60"/>
      <c r="K11" s="60"/>
      <c r="L11" s="60"/>
      <c r="M11" s="60"/>
      <c r="N11" s="60"/>
      <c r="O11" s="60"/>
      <c r="P11" s="60"/>
      <c r="Q11" s="59"/>
      <c r="R11" s="60"/>
      <c r="S11" s="60"/>
      <c r="T11" s="25"/>
      <c r="U11" s="59"/>
      <c r="V11" s="60"/>
      <c r="W11" s="101"/>
      <c r="X11" s="102"/>
      <c r="Y11" s="59"/>
      <c r="Z11" s="60"/>
      <c r="AA11" s="103"/>
      <c r="AB11" s="72"/>
      <c r="AC11" s="73"/>
      <c r="AD11" s="73"/>
      <c r="AE11" s="73"/>
      <c r="AF11" s="74"/>
      <c r="AG11" s="97"/>
      <c r="AH11" s="95"/>
      <c r="AI11" s="95"/>
      <c r="AJ11" s="95"/>
      <c r="AK11" s="95"/>
      <c r="AL11" s="95"/>
      <c r="AM11" s="95"/>
      <c r="AN11" s="95"/>
      <c r="AO11" s="96"/>
    </row>
    <row r="12" spans="1:41" x14ac:dyDescent="0.3">
      <c r="A12" s="10" t="s">
        <v>13</v>
      </c>
      <c r="B12" s="59"/>
      <c r="C12" s="60"/>
      <c r="D12" s="60"/>
      <c r="E12" s="60"/>
      <c r="F12" s="60"/>
      <c r="G12" s="60"/>
      <c r="H12" s="60"/>
      <c r="I12" s="59"/>
      <c r="J12" s="60"/>
      <c r="K12" s="60"/>
      <c r="L12" s="60"/>
      <c r="M12" s="60"/>
      <c r="N12" s="60"/>
      <c r="O12" s="60"/>
      <c r="P12" s="60"/>
      <c r="Q12" s="59"/>
      <c r="R12" s="60"/>
      <c r="S12" s="60"/>
      <c r="T12" s="25"/>
      <c r="U12" s="59"/>
      <c r="V12" s="60"/>
      <c r="W12" s="101"/>
      <c r="X12" s="102"/>
      <c r="Y12" s="59"/>
      <c r="Z12" s="60"/>
      <c r="AA12" s="103"/>
      <c r="AB12" s="72"/>
      <c r="AC12" s="73"/>
      <c r="AD12" s="73"/>
      <c r="AE12" s="73"/>
      <c r="AF12" s="74"/>
      <c r="AG12" s="97"/>
      <c r="AH12" s="95"/>
      <c r="AI12" s="95"/>
      <c r="AJ12" s="95"/>
      <c r="AK12" s="95"/>
      <c r="AL12" s="95"/>
      <c r="AM12" s="95"/>
      <c r="AN12" s="95"/>
      <c r="AO12" s="96"/>
    </row>
    <row r="13" spans="1:41" x14ac:dyDescent="0.3">
      <c r="A13" s="10" t="s">
        <v>38</v>
      </c>
      <c r="B13" s="59"/>
      <c r="C13" s="60"/>
      <c r="D13" s="60"/>
      <c r="E13" s="60"/>
      <c r="F13" s="60"/>
      <c r="G13" s="60"/>
      <c r="H13" s="60"/>
      <c r="I13" s="59"/>
      <c r="J13" s="60"/>
      <c r="K13" s="60"/>
      <c r="L13" s="60"/>
      <c r="M13" s="60"/>
      <c r="N13" s="60"/>
      <c r="O13" s="60"/>
      <c r="P13" s="60"/>
      <c r="Q13" s="59"/>
      <c r="R13" s="60"/>
      <c r="S13" s="60"/>
      <c r="T13" s="25"/>
      <c r="U13" s="59"/>
      <c r="V13" s="60"/>
      <c r="W13" s="101"/>
      <c r="X13" s="102"/>
      <c r="Y13" s="59"/>
      <c r="Z13" s="60"/>
      <c r="AA13" s="103"/>
      <c r="AB13" s="72"/>
      <c r="AC13" s="73"/>
      <c r="AD13" s="73"/>
      <c r="AE13" s="73"/>
      <c r="AF13" s="74"/>
      <c r="AG13" s="97"/>
      <c r="AH13" s="95"/>
      <c r="AI13" s="95"/>
      <c r="AJ13" s="95"/>
      <c r="AK13" s="95"/>
      <c r="AL13" s="95"/>
      <c r="AM13" s="95"/>
      <c r="AN13" s="95"/>
      <c r="AO13" s="96"/>
    </row>
    <row r="14" spans="1:41" ht="15" thickBot="1" x14ac:dyDescent="0.35">
      <c r="A14" s="11" t="s">
        <v>39</v>
      </c>
      <c r="B14" s="54"/>
      <c r="C14" s="55"/>
      <c r="D14" s="55"/>
      <c r="E14" s="55"/>
      <c r="F14" s="55"/>
      <c r="G14" s="55"/>
      <c r="H14" s="55"/>
      <c r="I14" s="54"/>
      <c r="J14" s="55"/>
      <c r="K14" s="55"/>
      <c r="L14" s="55"/>
      <c r="M14" s="55"/>
      <c r="N14" s="55"/>
      <c r="O14" s="55"/>
      <c r="P14" s="55"/>
      <c r="Q14" s="54"/>
      <c r="R14" s="55"/>
      <c r="S14" s="55"/>
      <c r="T14" s="28"/>
      <c r="U14" s="54"/>
      <c r="V14" s="55"/>
      <c r="W14" s="91"/>
      <c r="X14" s="92"/>
      <c r="Y14" s="54"/>
      <c r="Z14" s="55"/>
      <c r="AA14" s="93"/>
      <c r="AB14" s="72"/>
      <c r="AC14" s="73"/>
      <c r="AD14" s="73"/>
      <c r="AE14" s="73"/>
      <c r="AF14" s="74"/>
      <c r="AG14" s="97"/>
      <c r="AH14" s="95"/>
      <c r="AI14" s="95"/>
      <c r="AJ14" s="95"/>
      <c r="AK14" s="95"/>
      <c r="AL14" s="95"/>
      <c r="AM14" s="95"/>
      <c r="AN14" s="95"/>
      <c r="AO14" s="96"/>
    </row>
    <row r="15" spans="1:41" s="5" customFormat="1" ht="20.100000000000001" customHeight="1" thickBot="1" x14ac:dyDescent="0.35">
      <c r="A15" s="75" t="s">
        <v>28</v>
      </c>
      <c r="B15" s="76"/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7"/>
      <c r="AC15" s="77"/>
      <c r="AD15" s="77"/>
      <c r="AE15" s="77"/>
      <c r="AF15" s="77"/>
      <c r="AG15" s="77"/>
      <c r="AH15" s="77"/>
      <c r="AI15" s="77"/>
      <c r="AJ15" s="77"/>
      <c r="AK15" s="77"/>
      <c r="AL15" s="77"/>
      <c r="AM15" s="77"/>
      <c r="AN15" s="77"/>
      <c r="AO15" s="78"/>
    </row>
    <row r="16" spans="1:41" ht="66.599999999999994" customHeight="1" x14ac:dyDescent="0.3">
      <c r="A16" s="79"/>
      <c r="B16" s="80"/>
      <c r="C16" s="80"/>
      <c r="D16" s="80"/>
      <c r="E16" s="80"/>
      <c r="F16" s="81" t="s">
        <v>40</v>
      </c>
      <c r="G16" s="81"/>
      <c r="H16" s="27"/>
      <c r="I16" s="27"/>
      <c r="J16" s="27"/>
      <c r="K16" s="27"/>
      <c r="L16" s="27"/>
      <c r="M16" s="49"/>
      <c r="N16" s="53"/>
      <c r="O16" s="53"/>
      <c r="P16" s="27"/>
      <c r="Q16" s="82" t="s">
        <v>52</v>
      </c>
      <c r="R16" s="83"/>
      <c r="S16" s="83"/>
      <c r="T16" s="84"/>
      <c r="U16" s="27"/>
      <c r="V16" s="27"/>
      <c r="W16" s="27"/>
      <c r="X16" s="27"/>
      <c r="Y16" s="85" t="s">
        <v>2066</v>
      </c>
      <c r="Z16" s="86"/>
      <c r="AA16" s="86"/>
      <c r="AB16" s="87"/>
      <c r="AC16" s="9"/>
      <c r="AD16" s="26" t="s">
        <v>34</v>
      </c>
      <c r="AE16" s="81" t="s">
        <v>49</v>
      </c>
      <c r="AF16" s="88"/>
      <c r="AG16" s="88"/>
      <c r="AH16" s="88"/>
      <c r="AI16" s="88"/>
      <c r="AJ16" s="88"/>
      <c r="AK16" s="89" t="s">
        <v>41</v>
      </c>
      <c r="AL16" s="89"/>
      <c r="AM16" s="89"/>
      <c r="AN16" s="89"/>
      <c r="AO16" s="90"/>
    </row>
    <row r="17" spans="1:41" s="4" customFormat="1" ht="99" customHeight="1" x14ac:dyDescent="0.3">
      <c r="A17" s="12"/>
      <c r="B17" s="66" t="s">
        <v>29</v>
      </c>
      <c r="C17" s="67"/>
      <c r="D17" s="67"/>
      <c r="E17" s="67"/>
      <c r="F17" s="66" t="s">
        <v>42</v>
      </c>
      <c r="G17" s="67"/>
      <c r="H17" s="66" t="s">
        <v>15</v>
      </c>
      <c r="I17" s="67"/>
      <c r="J17" s="66" t="s">
        <v>35</v>
      </c>
      <c r="K17" s="67"/>
      <c r="L17" s="66" t="s">
        <v>16</v>
      </c>
      <c r="M17" s="66"/>
      <c r="N17" s="66"/>
      <c r="O17" s="66"/>
      <c r="P17" s="67"/>
      <c r="Q17" s="66" t="s">
        <v>50</v>
      </c>
      <c r="R17" s="67"/>
      <c r="S17" s="66" t="s">
        <v>51</v>
      </c>
      <c r="T17" s="67"/>
      <c r="U17" s="68" t="s">
        <v>2068</v>
      </c>
      <c r="V17" s="69"/>
      <c r="W17" s="69"/>
      <c r="X17" s="69"/>
      <c r="Y17" s="69"/>
      <c r="Z17" s="69"/>
      <c r="AA17" s="69"/>
      <c r="AB17" s="70"/>
      <c r="AC17" s="32" t="s">
        <v>27</v>
      </c>
      <c r="AD17" s="32" t="s">
        <v>30</v>
      </c>
      <c r="AE17" s="32" t="s">
        <v>17</v>
      </c>
      <c r="AF17" s="32" t="s">
        <v>21</v>
      </c>
      <c r="AG17" s="66" t="s">
        <v>36</v>
      </c>
      <c r="AH17" s="71"/>
      <c r="AI17" s="66" t="s">
        <v>37</v>
      </c>
      <c r="AJ17" s="71"/>
      <c r="AK17" s="32" t="s">
        <v>18</v>
      </c>
      <c r="AL17" s="66" t="s">
        <v>19</v>
      </c>
      <c r="AM17" s="71"/>
      <c r="AN17" s="71"/>
      <c r="AO17" s="13" t="s">
        <v>20</v>
      </c>
    </row>
    <row r="18" spans="1:41" ht="25.5" customHeight="1" x14ac:dyDescent="0.3">
      <c r="A18" s="10">
        <v>1</v>
      </c>
      <c r="B18" s="59"/>
      <c r="C18" s="60"/>
      <c r="D18" s="60"/>
      <c r="E18" s="60"/>
      <c r="F18" s="64"/>
      <c r="G18" s="65"/>
      <c r="H18" s="64"/>
      <c r="I18" s="65"/>
      <c r="J18" s="64"/>
      <c r="K18" s="65"/>
      <c r="L18" s="64"/>
      <c r="M18" s="64"/>
      <c r="N18" s="64"/>
      <c r="O18" s="64"/>
      <c r="P18" s="65"/>
      <c r="Q18" s="59"/>
      <c r="R18" s="60"/>
      <c r="S18" s="59"/>
      <c r="T18" s="60"/>
      <c r="U18" s="61"/>
      <c r="V18" s="62"/>
      <c r="W18" s="62"/>
      <c r="X18" s="62"/>
      <c r="Y18" s="62"/>
      <c r="Z18" s="62"/>
      <c r="AA18" s="62"/>
      <c r="AB18" s="63"/>
      <c r="AC18" s="25"/>
      <c r="AD18" s="25"/>
      <c r="AE18" s="25"/>
      <c r="AF18" s="25"/>
      <c r="AG18" s="59"/>
      <c r="AH18" s="60"/>
      <c r="AI18" s="59"/>
      <c r="AJ18" s="60"/>
      <c r="AK18" s="25"/>
      <c r="AL18" s="59"/>
      <c r="AM18" s="60"/>
      <c r="AN18" s="60"/>
      <c r="AO18" s="14"/>
    </row>
    <row r="19" spans="1:41" ht="25.5" customHeight="1" x14ac:dyDescent="0.3">
      <c r="A19" s="10">
        <f>A18+1</f>
        <v>2</v>
      </c>
      <c r="B19" s="59"/>
      <c r="C19" s="60"/>
      <c r="D19" s="60"/>
      <c r="E19" s="60"/>
      <c r="F19" s="59"/>
      <c r="G19" s="60"/>
      <c r="H19" s="59"/>
      <c r="I19" s="60"/>
      <c r="J19" s="59"/>
      <c r="K19" s="60"/>
      <c r="L19" s="59"/>
      <c r="M19" s="59"/>
      <c r="N19" s="59"/>
      <c r="O19" s="59"/>
      <c r="P19" s="60"/>
      <c r="Q19" s="59"/>
      <c r="R19" s="60"/>
      <c r="S19" s="59"/>
      <c r="T19" s="60"/>
      <c r="U19" s="61"/>
      <c r="V19" s="62"/>
      <c r="W19" s="62"/>
      <c r="X19" s="62"/>
      <c r="Y19" s="62"/>
      <c r="Z19" s="62"/>
      <c r="AA19" s="62"/>
      <c r="AB19" s="63"/>
      <c r="AC19" s="25"/>
      <c r="AD19" s="25"/>
      <c r="AE19" s="25"/>
      <c r="AF19" s="25"/>
      <c r="AG19" s="59"/>
      <c r="AH19" s="60"/>
      <c r="AI19" s="59"/>
      <c r="AJ19" s="60"/>
      <c r="AK19" s="25"/>
      <c r="AL19" s="59"/>
      <c r="AM19" s="60"/>
      <c r="AN19" s="60"/>
      <c r="AO19" s="14"/>
    </row>
    <row r="20" spans="1:41" ht="25.5" customHeight="1" x14ac:dyDescent="0.3">
      <c r="A20" s="10">
        <f t="shared" ref="A20:A83" si="0">A19+1</f>
        <v>3</v>
      </c>
      <c r="B20" s="59"/>
      <c r="C20" s="60"/>
      <c r="D20" s="60"/>
      <c r="E20" s="60"/>
      <c r="F20" s="59"/>
      <c r="G20" s="60"/>
      <c r="H20" s="59"/>
      <c r="I20" s="60"/>
      <c r="J20" s="59"/>
      <c r="K20" s="60"/>
      <c r="L20" s="59"/>
      <c r="M20" s="59"/>
      <c r="N20" s="59"/>
      <c r="O20" s="59"/>
      <c r="P20" s="60"/>
      <c r="Q20" s="59"/>
      <c r="R20" s="60"/>
      <c r="S20" s="59"/>
      <c r="T20" s="60"/>
      <c r="U20" s="61"/>
      <c r="V20" s="62"/>
      <c r="W20" s="62"/>
      <c r="X20" s="62"/>
      <c r="Y20" s="62"/>
      <c r="Z20" s="62"/>
      <c r="AA20" s="62"/>
      <c r="AB20" s="63"/>
      <c r="AC20" s="25"/>
      <c r="AD20" s="25"/>
      <c r="AE20" s="25"/>
      <c r="AF20" s="25"/>
      <c r="AG20" s="59"/>
      <c r="AH20" s="60"/>
      <c r="AI20" s="59"/>
      <c r="AJ20" s="60"/>
      <c r="AK20" s="25"/>
      <c r="AL20" s="59"/>
      <c r="AM20" s="60"/>
      <c r="AN20" s="60"/>
      <c r="AO20" s="14"/>
    </row>
    <row r="21" spans="1:41" ht="25.5" customHeight="1" x14ac:dyDescent="0.3">
      <c r="A21" s="10">
        <f t="shared" si="0"/>
        <v>4</v>
      </c>
      <c r="B21" s="59"/>
      <c r="C21" s="60"/>
      <c r="D21" s="60"/>
      <c r="E21" s="60"/>
      <c r="F21" s="59"/>
      <c r="G21" s="60"/>
      <c r="H21" s="59"/>
      <c r="I21" s="60"/>
      <c r="J21" s="59"/>
      <c r="K21" s="60"/>
      <c r="L21" s="59"/>
      <c r="M21" s="59"/>
      <c r="N21" s="59"/>
      <c r="O21" s="59"/>
      <c r="P21" s="60"/>
      <c r="Q21" s="59"/>
      <c r="R21" s="60"/>
      <c r="S21" s="59"/>
      <c r="T21" s="60"/>
      <c r="U21" s="61"/>
      <c r="V21" s="62"/>
      <c r="W21" s="62"/>
      <c r="X21" s="62"/>
      <c r="Y21" s="62"/>
      <c r="Z21" s="62"/>
      <c r="AA21" s="62"/>
      <c r="AB21" s="63"/>
      <c r="AC21" s="37"/>
      <c r="AD21" s="37"/>
      <c r="AE21" s="37"/>
      <c r="AF21" s="37"/>
      <c r="AG21" s="59"/>
      <c r="AH21" s="60"/>
      <c r="AI21" s="59"/>
      <c r="AJ21" s="60"/>
      <c r="AK21" s="37"/>
      <c r="AL21" s="59"/>
      <c r="AM21" s="60"/>
      <c r="AN21" s="60"/>
      <c r="AO21" s="14"/>
    </row>
    <row r="22" spans="1:41" ht="25.5" customHeight="1" x14ac:dyDescent="0.3">
      <c r="A22" s="10">
        <f t="shared" si="0"/>
        <v>5</v>
      </c>
      <c r="B22" s="59"/>
      <c r="C22" s="60"/>
      <c r="D22" s="60"/>
      <c r="E22" s="60"/>
      <c r="F22" s="59"/>
      <c r="G22" s="60"/>
      <c r="H22" s="59"/>
      <c r="I22" s="60"/>
      <c r="J22" s="59"/>
      <c r="K22" s="60"/>
      <c r="L22" s="59"/>
      <c r="M22" s="59"/>
      <c r="N22" s="59"/>
      <c r="O22" s="59"/>
      <c r="P22" s="60"/>
      <c r="Q22" s="59"/>
      <c r="R22" s="60"/>
      <c r="S22" s="59"/>
      <c r="T22" s="60"/>
      <c r="U22" s="61"/>
      <c r="V22" s="62"/>
      <c r="W22" s="62"/>
      <c r="X22" s="62"/>
      <c r="Y22" s="62"/>
      <c r="Z22" s="62"/>
      <c r="AA22" s="62"/>
      <c r="AB22" s="63"/>
      <c r="AC22" s="37"/>
      <c r="AD22" s="37"/>
      <c r="AE22" s="37"/>
      <c r="AF22" s="37"/>
      <c r="AG22" s="59"/>
      <c r="AH22" s="60"/>
      <c r="AI22" s="59"/>
      <c r="AJ22" s="60"/>
      <c r="AK22" s="37"/>
      <c r="AL22" s="59"/>
      <c r="AM22" s="60"/>
      <c r="AN22" s="60"/>
      <c r="AO22" s="14"/>
    </row>
    <row r="23" spans="1:41" ht="25.5" customHeight="1" x14ac:dyDescent="0.3">
      <c r="A23" s="10">
        <f t="shared" si="0"/>
        <v>6</v>
      </c>
      <c r="B23" s="59"/>
      <c r="C23" s="60"/>
      <c r="D23" s="60"/>
      <c r="E23" s="60"/>
      <c r="F23" s="59"/>
      <c r="G23" s="60"/>
      <c r="H23" s="59"/>
      <c r="I23" s="60"/>
      <c r="J23" s="59"/>
      <c r="K23" s="60"/>
      <c r="L23" s="59"/>
      <c r="M23" s="59"/>
      <c r="N23" s="59"/>
      <c r="O23" s="59"/>
      <c r="P23" s="60"/>
      <c r="Q23" s="59"/>
      <c r="R23" s="60"/>
      <c r="S23" s="59"/>
      <c r="T23" s="60"/>
      <c r="U23" s="61"/>
      <c r="V23" s="62"/>
      <c r="W23" s="62"/>
      <c r="X23" s="62"/>
      <c r="Y23" s="62"/>
      <c r="Z23" s="62"/>
      <c r="AA23" s="62"/>
      <c r="AB23" s="63"/>
      <c r="AC23" s="37"/>
      <c r="AD23" s="37"/>
      <c r="AE23" s="37"/>
      <c r="AF23" s="37"/>
      <c r="AG23" s="59"/>
      <c r="AH23" s="60"/>
      <c r="AI23" s="59"/>
      <c r="AJ23" s="60"/>
      <c r="AK23" s="37"/>
      <c r="AL23" s="59"/>
      <c r="AM23" s="60"/>
      <c r="AN23" s="60"/>
      <c r="AO23" s="14"/>
    </row>
    <row r="24" spans="1:41" ht="25.5" customHeight="1" x14ac:dyDescent="0.3">
      <c r="A24" s="10">
        <f t="shared" si="0"/>
        <v>7</v>
      </c>
      <c r="B24" s="59"/>
      <c r="C24" s="60"/>
      <c r="D24" s="60"/>
      <c r="E24" s="60"/>
      <c r="F24" s="59"/>
      <c r="G24" s="60"/>
      <c r="H24" s="59"/>
      <c r="I24" s="60"/>
      <c r="J24" s="59"/>
      <c r="K24" s="60"/>
      <c r="L24" s="59"/>
      <c r="M24" s="59"/>
      <c r="N24" s="59"/>
      <c r="O24" s="59"/>
      <c r="P24" s="60"/>
      <c r="Q24" s="59"/>
      <c r="R24" s="60"/>
      <c r="S24" s="59"/>
      <c r="T24" s="60"/>
      <c r="U24" s="61"/>
      <c r="V24" s="62"/>
      <c r="W24" s="62"/>
      <c r="X24" s="62"/>
      <c r="Y24" s="62"/>
      <c r="Z24" s="62"/>
      <c r="AA24" s="62"/>
      <c r="AB24" s="63"/>
      <c r="AC24" s="37"/>
      <c r="AD24" s="37"/>
      <c r="AE24" s="37"/>
      <c r="AF24" s="37"/>
      <c r="AG24" s="59"/>
      <c r="AH24" s="60"/>
      <c r="AI24" s="59"/>
      <c r="AJ24" s="60"/>
      <c r="AK24" s="37"/>
      <c r="AL24" s="59"/>
      <c r="AM24" s="60"/>
      <c r="AN24" s="60"/>
      <c r="AO24" s="14"/>
    </row>
    <row r="25" spans="1:41" ht="25.5" customHeight="1" x14ac:dyDescent="0.3">
      <c r="A25" s="10">
        <f t="shared" si="0"/>
        <v>8</v>
      </c>
      <c r="B25" s="59"/>
      <c r="C25" s="60"/>
      <c r="D25" s="60"/>
      <c r="E25" s="60"/>
      <c r="F25" s="59"/>
      <c r="G25" s="60"/>
      <c r="H25" s="59"/>
      <c r="I25" s="60"/>
      <c r="J25" s="59"/>
      <c r="K25" s="60"/>
      <c r="L25" s="59"/>
      <c r="M25" s="59"/>
      <c r="N25" s="59"/>
      <c r="O25" s="59"/>
      <c r="P25" s="60"/>
      <c r="Q25" s="59"/>
      <c r="R25" s="60"/>
      <c r="S25" s="59"/>
      <c r="T25" s="60"/>
      <c r="U25" s="61" t="s">
        <v>2064</v>
      </c>
      <c r="V25" s="62"/>
      <c r="W25" s="62"/>
      <c r="X25" s="62"/>
      <c r="Y25" s="62"/>
      <c r="Z25" s="62"/>
      <c r="AA25" s="62"/>
      <c r="AB25" s="63"/>
      <c r="AC25" s="37"/>
      <c r="AD25" s="37"/>
      <c r="AE25" s="37"/>
      <c r="AF25" s="37"/>
      <c r="AG25" s="59"/>
      <c r="AH25" s="60"/>
      <c r="AI25" s="59"/>
      <c r="AJ25" s="60"/>
      <c r="AK25" s="37"/>
      <c r="AL25" s="59"/>
      <c r="AM25" s="60"/>
      <c r="AN25" s="60"/>
      <c r="AO25" s="14"/>
    </row>
    <row r="26" spans="1:41" ht="25.5" customHeight="1" x14ac:dyDescent="0.3">
      <c r="A26" s="10">
        <f t="shared" si="0"/>
        <v>9</v>
      </c>
      <c r="B26" s="59"/>
      <c r="C26" s="60"/>
      <c r="D26" s="60"/>
      <c r="E26" s="60"/>
      <c r="F26" s="59"/>
      <c r="G26" s="60"/>
      <c r="H26" s="59"/>
      <c r="I26" s="60"/>
      <c r="J26" s="59"/>
      <c r="K26" s="60"/>
      <c r="L26" s="59"/>
      <c r="M26" s="59"/>
      <c r="N26" s="59"/>
      <c r="O26" s="59"/>
      <c r="P26" s="60"/>
      <c r="Q26" s="59"/>
      <c r="R26" s="60"/>
      <c r="S26" s="59"/>
      <c r="T26" s="60"/>
      <c r="U26" s="61" t="s">
        <v>2064</v>
      </c>
      <c r="V26" s="62"/>
      <c r="W26" s="62"/>
      <c r="X26" s="62"/>
      <c r="Y26" s="62"/>
      <c r="Z26" s="62"/>
      <c r="AA26" s="62"/>
      <c r="AB26" s="63"/>
      <c r="AC26" s="37"/>
      <c r="AD26" s="37"/>
      <c r="AE26" s="37"/>
      <c r="AF26" s="37"/>
      <c r="AG26" s="59"/>
      <c r="AH26" s="60"/>
      <c r="AI26" s="59"/>
      <c r="AJ26" s="60"/>
      <c r="AK26" s="37"/>
      <c r="AL26" s="59"/>
      <c r="AM26" s="60"/>
      <c r="AN26" s="60"/>
      <c r="AO26" s="14"/>
    </row>
    <row r="27" spans="1:41" ht="25.5" customHeight="1" x14ac:dyDescent="0.3">
      <c r="A27" s="10">
        <f t="shared" si="0"/>
        <v>10</v>
      </c>
      <c r="B27" s="59"/>
      <c r="C27" s="60"/>
      <c r="D27" s="60"/>
      <c r="E27" s="60"/>
      <c r="F27" s="59"/>
      <c r="G27" s="60"/>
      <c r="H27" s="59"/>
      <c r="I27" s="60"/>
      <c r="J27" s="59"/>
      <c r="K27" s="60"/>
      <c r="L27" s="59"/>
      <c r="M27" s="59"/>
      <c r="N27" s="59"/>
      <c r="O27" s="59"/>
      <c r="P27" s="60"/>
      <c r="Q27" s="59"/>
      <c r="R27" s="60"/>
      <c r="S27" s="59"/>
      <c r="T27" s="60"/>
      <c r="U27" s="61" t="s">
        <v>2064</v>
      </c>
      <c r="V27" s="62"/>
      <c r="W27" s="62"/>
      <c r="X27" s="62"/>
      <c r="Y27" s="62"/>
      <c r="Z27" s="62"/>
      <c r="AA27" s="62"/>
      <c r="AB27" s="63"/>
      <c r="AC27" s="37"/>
      <c r="AD27" s="37"/>
      <c r="AE27" s="37"/>
      <c r="AF27" s="37"/>
      <c r="AG27" s="59"/>
      <c r="AH27" s="60"/>
      <c r="AI27" s="59"/>
      <c r="AJ27" s="60"/>
      <c r="AK27" s="37"/>
      <c r="AL27" s="59"/>
      <c r="AM27" s="60"/>
      <c r="AN27" s="60"/>
      <c r="AO27" s="14"/>
    </row>
    <row r="28" spans="1:41" ht="25.5" customHeight="1" x14ac:dyDescent="0.3">
      <c r="A28" s="10">
        <f t="shared" si="0"/>
        <v>11</v>
      </c>
      <c r="B28" s="59"/>
      <c r="C28" s="60"/>
      <c r="D28" s="60"/>
      <c r="E28" s="60"/>
      <c r="F28" s="59"/>
      <c r="G28" s="60"/>
      <c r="H28" s="59"/>
      <c r="I28" s="60"/>
      <c r="J28" s="59"/>
      <c r="K28" s="60"/>
      <c r="L28" s="59"/>
      <c r="M28" s="59"/>
      <c r="N28" s="59"/>
      <c r="O28" s="59"/>
      <c r="P28" s="60"/>
      <c r="Q28" s="59"/>
      <c r="R28" s="60"/>
      <c r="S28" s="59"/>
      <c r="T28" s="60"/>
      <c r="U28" s="61" t="s">
        <v>2064</v>
      </c>
      <c r="V28" s="62"/>
      <c r="W28" s="62"/>
      <c r="X28" s="62"/>
      <c r="Y28" s="62"/>
      <c r="Z28" s="62"/>
      <c r="AA28" s="62"/>
      <c r="AB28" s="63"/>
      <c r="AC28" s="37"/>
      <c r="AD28" s="37"/>
      <c r="AE28" s="37"/>
      <c r="AF28" s="37"/>
      <c r="AG28" s="59"/>
      <c r="AH28" s="60"/>
      <c r="AI28" s="59"/>
      <c r="AJ28" s="60"/>
      <c r="AK28" s="37"/>
      <c r="AL28" s="59"/>
      <c r="AM28" s="60"/>
      <c r="AN28" s="60"/>
      <c r="AO28" s="14"/>
    </row>
    <row r="29" spans="1:41" ht="25.5" customHeight="1" x14ac:dyDescent="0.3">
      <c r="A29" s="10">
        <f t="shared" si="0"/>
        <v>12</v>
      </c>
      <c r="B29" s="59"/>
      <c r="C29" s="60"/>
      <c r="D29" s="60"/>
      <c r="E29" s="60"/>
      <c r="F29" s="59"/>
      <c r="G29" s="60"/>
      <c r="H29" s="59"/>
      <c r="I29" s="60"/>
      <c r="J29" s="59"/>
      <c r="K29" s="60"/>
      <c r="L29" s="59"/>
      <c r="M29" s="59"/>
      <c r="N29" s="59"/>
      <c r="O29" s="59"/>
      <c r="P29" s="60"/>
      <c r="Q29" s="59"/>
      <c r="R29" s="60"/>
      <c r="S29" s="59"/>
      <c r="T29" s="60"/>
      <c r="U29" s="61" t="s">
        <v>2064</v>
      </c>
      <c r="V29" s="62"/>
      <c r="W29" s="62"/>
      <c r="X29" s="62"/>
      <c r="Y29" s="62"/>
      <c r="Z29" s="62"/>
      <c r="AA29" s="62"/>
      <c r="AB29" s="63"/>
      <c r="AC29" s="37"/>
      <c r="AD29" s="37"/>
      <c r="AE29" s="37"/>
      <c r="AF29" s="37"/>
      <c r="AG29" s="59"/>
      <c r="AH29" s="60"/>
      <c r="AI29" s="59"/>
      <c r="AJ29" s="60"/>
      <c r="AK29" s="37"/>
      <c r="AL29" s="59"/>
      <c r="AM29" s="60"/>
      <c r="AN29" s="60"/>
      <c r="AO29" s="14"/>
    </row>
    <row r="30" spans="1:41" ht="25.5" customHeight="1" x14ac:dyDescent="0.3">
      <c r="A30" s="10">
        <f t="shared" si="0"/>
        <v>13</v>
      </c>
      <c r="B30" s="59"/>
      <c r="C30" s="60"/>
      <c r="D30" s="60"/>
      <c r="E30" s="60"/>
      <c r="F30" s="59"/>
      <c r="G30" s="60"/>
      <c r="H30" s="59"/>
      <c r="I30" s="60"/>
      <c r="J30" s="59"/>
      <c r="K30" s="60"/>
      <c r="L30" s="59"/>
      <c r="M30" s="59"/>
      <c r="N30" s="59"/>
      <c r="O30" s="59"/>
      <c r="P30" s="60"/>
      <c r="Q30" s="59"/>
      <c r="R30" s="60"/>
      <c r="S30" s="59"/>
      <c r="T30" s="60"/>
      <c r="U30" s="61" t="s">
        <v>2064</v>
      </c>
      <c r="V30" s="62"/>
      <c r="W30" s="62"/>
      <c r="X30" s="62"/>
      <c r="Y30" s="62"/>
      <c r="Z30" s="62"/>
      <c r="AA30" s="62"/>
      <c r="AB30" s="63"/>
      <c r="AC30" s="37"/>
      <c r="AD30" s="37"/>
      <c r="AE30" s="37"/>
      <c r="AF30" s="37"/>
      <c r="AG30" s="59"/>
      <c r="AH30" s="60"/>
      <c r="AI30" s="59"/>
      <c r="AJ30" s="60"/>
      <c r="AK30" s="37"/>
      <c r="AL30" s="59"/>
      <c r="AM30" s="60"/>
      <c r="AN30" s="60"/>
      <c r="AO30" s="14"/>
    </row>
    <row r="31" spans="1:41" ht="25.5" customHeight="1" x14ac:dyDescent="0.3">
      <c r="A31" s="10">
        <f t="shared" si="0"/>
        <v>14</v>
      </c>
      <c r="B31" s="59"/>
      <c r="C31" s="60"/>
      <c r="D31" s="60"/>
      <c r="E31" s="60"/>
      <c r="F31" s="59"/>
      <c r="G31" s="60"/>
      <c r="H31" s="59"/>
      <c r="I31" s="60"/>
      <c r="J31" s="59"/>
      <c r="K31" s="60"/>
      <c r="L31" s="59"/>
      <c r="M31" s="59"/>
      <c r="N31" s="59"/>
      <c r="O31" s="59"/>
      <c r="P31" s="60"/>
      <c r="Q31" s="59"/>
      <c r="R31" s="60"/>
      <c r="S31" s="59"/>
      <c r="T31" s="60"/>
      <c r="U31" s="61" t="s">
        <v>2064</v>
      </c>
      <c r="V31" s="62"/>
      <c r="W31" s="62"/>
      <c r="X31" s="62"/>
      <c r="Y31" s="62"/>
      <c r="Z31" s="62"/>
      <c r="AA31" s="62"/>
      <c r="AB31" s="63"/>
      <c r="AC31" s="37"/>
      <c r="AD31" s="37"/>
      <c r="AE31" s="37"/>
      <c r="AF31" s="37"/>
      <c r="AG31" s="59"/>
      <c r="AH31" s="60"/>
      <c r="AI31" s="59"/>
      <c r="AJ31" s="60"/>
      <c r="AK31" s="37"/>
      <c r="AL31" s="59"/>
      <c r="AM31" s="60"/>
      <c r="AN31" s="60"/>
      <c r="AO31" s="14"/>
    </row>
    <row r="32" spans="1:41" ht="25.5" customHeight="1" x14ac:dyDescent="0.3">
      <c r="A32" s="10">
        <f t="shared" si="0"/>
        <v>15</v>
      </c>
      <c r="B32" s="59"/>
      <c r="C32" s="60"/>
      <c r="D32" s="60"/>
      <c r="E32" s="60"/>
      <c r="F32" s="59"/>
      <c r="G32" s="60"/>
      <c r="H32" s="59"/>
      <c r="I32" s="60"/>
      <c r="J32" s="59"/>
      <c r="K32" s="60"/>
      <c r="L32" s="59"/>
      <c r="M32" s="59"/>
      <c r="N32" s="59"/>
      <c r="O32" s="59"/>
      <c r="P32" s="60"/>
      <c r="Q32" s="59"/>
      <c r="R32" s="60"/>
      <c r="S32" s="59"/>
      <c r="T32" s="60"/>
      <c r="U32" s="61" t="s">
        <v>2064</v>
      </c>
      <c r="V32" s="62"/>
      <c r="W32" s="62"/>
      <c r="X32" s="62"/>
      <c r="Y32" s="62"/>
      <c r="Z32" s="62"/>
      <c r="AA32" s="62"/>
      <c r="AB32" s="63"/>
      <c r="AC32" s="37"/>
      <c r="AD32" s="37"/>
      <c r="AE32" s="37"/>
      <c r="AF32" s="37"/>
      <c r="AG32" s="59"/>
      <c r="AH32" s="60"/>
      <c r="AI32" s="59"/>
      <c r="AJ32" s="60"/>
      <c r="AK32" s="37"/>
      <c r="AL32" s="59"/>
      <c r="AM32" s="60"/>
      <c r="AN32" s="60"/>
      <c r="AO32" s="14"/>
    </row>
    <row r="33" spans="1:41" ht="25.5" customHeight="1" x14ac:dyDescent="0.3">
      <c r="A33" s="10">
        <f t="shared" si="0"/>
        <v>16</v>
      </c>
      <c r="B33" s="59"/>
      <c r="C33" s="60"/>
      <c r="D33" s="60"/>
      <c r="E33" s="60"/>
      <c r="F33" s="59"/>
      <c r="G33" s="60"/>
      <c r="H33" s="59"/>
      <c r="I33" s="60"/>
      <c r="J33" s="59"/>
      <c r="K33" s="60"/>
      <c r="L33" s="59"/>
      <c r="M33" s="59"/>
      <c r="N33" s="59"/>
      <c r="O33" s="59"/>
      <c r="P33" s="60"/>
      <c r="Q33" s="59"/>
      <c r="R33" s="60"/>
      <c r="S33" s="59"/>
      <c r="T33" s="60"/>
      <c r="U33" s="61" t="s">
        <v>2064</v>
      </c>
      <c r="V33" s="62"/>
      <c r="W33" s="62"/>
      <c r="X33" s="62"/>
      <c r="Y33" s="62"/>
      <c r="Z33" s="62"/>
      <c r="AA33" s="62"/>
      <c r="AB33" s="63"/>
      <c r="AC33" s="37"/>
      <c r="AD33" s="37"/>
      <c r="AE33" s="37"/>
      <c r="AF33" s="37"/>
      <c r="AG33" s="59"/>
      <c r="AH33" s="60"/>
      <c r="AI33" s="59"/>
      <c r="AJ33" s="60"/>
      <c r="AK33" s="37"/>
      <c r="AL33" s="59"/>
      <c r="AM33" s="60"/>
      <c r="AN33" s="60"/>
      <c r="AO33" s="14"/>
    </row>
    <row r="34" spans="1:41" ht="25.5" customHeight="1" x14ac:dyDescent="0.3">
      <c r="A34" s="10">
        <f t="shared" si="0"/>
        <v>17</v>
      </c>
      <c r="B34" s="59"/>
      <c r="C34" s="60"/>
      <c r="D34" s="60"/>
      <c r="E34" s="60"/>
      <c r="F34" s="59"/>
      <c r="G34" s="60"/>
      <c r="H34" s="59"/>
      <c r="I34" s="60"/>
      <c r="J34" s="59"/>
      <c r="K34" s="60"/>
      <c r="L34" s="59"/>
      <c r="M34" s="59"/>
      <c r="N34" s="59"/>
      <c r="O34" s="59"/>
      <c r="P34" s="60"/>
      <c r="Q34" s="59"/>
      <c r="R34" s="60"/>
      <c r="S34" s="59"/>
      <c r="T34" s="60"/>
      <c r="U34" s="61" t="s">
        <v>2064</v>
      </c>
      <c r="V34" s="62"/>
      <c r="W34" s="62"/>
      <c r="X34" s="62"/>
      <c r="Y34" s="62"/>
      <c r="Z34" s="62"/>
      <c r="AA34" s="62"/>
      <c r="AB34" s="63"/>
      <c r="AC34" s="37"/>
      <c r="AD34" s="37"/>
      <c r="AE34" s="37"/>
      <c r="AF34" s="37"/>
      <c r="AG34" s="59"/>
      <c r="AH34" s="60"/>
      <c r="AI34" s="59"/>
      <c r="AJ34" s="60"/>
      <c r="AK34" s="37"/>
      <c r="AL34" s="59"/>
      <c r="AM34" s="60"/>
      <c r="AN34" s="60"/>
      <c r="AO34" s="14"/>
    </row>
    <row r="35" spans="1:41" ht="25.5" customHeight="1" x14ac:dyDescent="0.3">
      <c r="A35" s="10">
        <f t="shared" si="0"/>
        <v>18</v>
      </c>
      <c r="B35" s="59"/>
      <c r="C35" s="60"/>
      <c r="D35" s="60"/>
      <c r="E35" s="60"/>
      <c r="F35" s="59"/>
      <c r="G35" s="60"/>
      <c r="H35" s="59"/>
      <c r="I35" s="60"/>
      <c r="J35" s="59"/>
      <c r="K35" s="60"/>
      <c r="L35" s="59"/>
      <c r="M35" s="59"/>
      <c r="N35" s="59"/>
      <c r="O35" s="59"/>
      <c r="P35" s="60"/>
      <c r="Q35" s="59"/>
      <c r="R35" s="60"/>
      <c r="S35" s="59"/>
      <c r="T35" s="60"/>
      <c r="U35" s="61" t="s">
        <v>2064</v>
      </c>
      <c r="V35" s="62"/>
      <c r="W35" s="62"/>
      <c r="X35" s="62"/>
      <c r="Y35" s="62"/>
      <c r="Z35" s="62"/>
      <c r="AA35" s="62"/>
      <c r="AB35" s="63"/>
      <c r="AC35" s="37"/>
      <c r="AD35" s="37"/>
      <c r="AE35" s="37"/>
      <c r="AF35" s="37"/>
      <c r="AG35" s="59"/>
      <c r="AH35" s="60"/>
      <c r="AI35" s="59"/>
      <c r="AJ35" s="60"/>
      <c r="AK35" s="37"/>
      <c r="AL35" s="59"/>
      <c r="AM35" s="60"/>
      <c r="AN35" s="60"/>
      <c r="AO35" s="14"/>
    </row>
    <row r="36" spans="1:41" ht="25.5" customHeight="1" x14ac:dyDescent="0.3">
      <c r="A36" s="10">
        <f t="shared" si="0"/>
        <v>19</v>
      </c>
      <c r="B36" s="59"/>
      <c r="C36" s="60"/>
      <c r="D36" s="60"/>
      <c r="E36" s="60"/>
      <c r="F36" s="59"/>
      <c r="G36" s="60"/>
      <c r="H36" s="59"/>
      <c r="I36" s="60"/>
      <c r="J36" s="59"/>
      <c r="K36" s="60"/>
      <c r="L36" s="59"/>
      <c r="M36" s="59"/>
      <c r="N36" s="59"/>
      <c r="O36" s="59"/>
      <c r="P36" s="60"/>
      <c r="Q36" s="59"/>
      <c r="R36" s="60"/>
      <c r="S36" s="59"/>
      <c r="T36" s="60"/>
      <c r="U36" s="61" t="s">
        <v>2064</v>
      </c>
      <c r="V36" s="62"/>
      <c r="W36" s="62"/>
      <c r="X36" s="62"/>
      <c r="Y36" s="62"/>
      <c r="Z36" s="62"/>
      <c r="AA36" s="62"/>
      <c r="AB36" s="63"/>
      <c r="AC36" s="37"/>
      <c r="AD36" s="37"/>
      <c r="AE36" s="37"/>
      <c r="AF36" s="37"/>
      <c r="AG36" s="59"/>
      <c r="AH36" s="60"/>
      <c r="AI36" s="59"/>
      <c r="AJ36" s="60"/>
      <c r="AK36" s="37"/>
      <c r="AL36" s="59"/>
      <c r="AM36" s="60"/>
      <c r="AN36" s="60"/>
      <c r="AO36" s="14"/>
    </row>
    <row r="37" spans="1:41" ht="25.5" customHeight="1" x14ac:dyDescent="0.3">
      <c r="A37" s="10">
        <f t="shared" si="0"/>
        <v>20</v>
      </c>
      <c r="B37" s="59"/>
      <c r="C37" s="60"/>
      <c r="D37" s="60"/>
      <c r="E37" s="60"/>
      <c r="F37" s="59"/>
      <c r="G37" s="60"/>
      <c r="H37" s="59"/>
      <c r="I37" s="60"/>
      <c r="J37" s="59"/>
      <c r="K37" s="60"/>
      <c r="L37" s="59"/>
      <c r="M37" s="59"/>
      <c r="N37" s="59"/>
      <c r="O37" s="59"/>
      <c r="P37" s="60"/>
      <c r="Q37" s="59"/>
      <c r="R37" s="60"/>
      <c r="S37" s="59"/>
      <c r="T37" s="60"/>
      <c r="U37" s="61" t="s">
        <v>2064</v>
      </c>
      <c r="V37" s="62"/>
      <c r="W37" s="62"/>
      <c r="X37" s="62"/>
      <c r="Y37" s="62"/>
      <c r="Z37" s="62"/>
      <c r="AA37" s="62"/>
      <c r="AB37" s="63"/>
      <c r="AC37" s="37"/>
      <c r="AD37" s="37"/>
      <c r="AE37" s="37"/>
      <c r="AF37" s="37"/>
      <c r="AG37" s="59"/>
      <c r="AH37" s="60"/>
      <c r="AI37" s="59"/>
      <c r="AJ37" s="60"/>
      <c r="AK37" s="37"/>
      <c r="AL37" s="59"/>
      <c r="AM37" s="60"/>
      <c r="AN37" s="60"/>
      <c r="AO37" s="14"/>
    </row>
    <row r="38" spans="1:41" ht="25.5" customHeight="1" x14ac:dyDescent="0.3">
      <c r="A38" s="10">
        <f t="shared" si="0"/>
        <v>21</v>
      </c>
      <c r="B38" s="59"/>
      <c r="C38" s="60"/>
      <c r="D38" s="60"/>
      <c r="E38" s="60"/>
      <c r="F38" s="59"/>
      <c r="G38" s="60"/>
      <c r="H38" s="59"/>
      <c r="I38" s="60"/>
      <c r="J38" s="59"/>
      <c r="K38" s="60"/>
      <c r="L38" s="59"/>
      <c r="M38" s="59"/>
      <c r="N38" s="59"/>
      <c r="O38" s="59"/>
      <c r="P38" s="60"/>
      <c r="Q38" s="59"/>
      <c r="R38" s="60"/>
      <c r="S38" s="59"/>
      <c r="T38" s="60"/>
      <c r="U38" s="61" t="s">
        <v>2064</v>
      </c>
      <c r="V38" s="62"/>
      <c r="W38" s="62"/>
      <c r="X38" s="62"/>
      <c r="Y38" s="62"/>
      <c r="Z38" s="62"/>
      <c r="AA38" s="62"/>
      <c r="AB38" s="63"/>
      <c r="AC38" s="37"/>
      <c r="AD38" s="37"/>
      <c r="AE38" s="37"/>
      <c r="AF38" s="37"/>
      <c r="AG38" s="59"/>
      <c r="AH38" s="60"/>
      <c r="AI38" s="59"/>
      <c r="AJ38" s="60"/>
      <c r="AK38" s="37"/>
      <c r="AL38" s="59"/>
      <c r="AM38" s="60"/>
      <c r="AN38" s="60"/>
      <c r="AO38" s="14"/>
    </row>
    <row r="39" spans="1:41" ht="25.5" customHeight="1" x14ac:dyDescent="0.3">
      <c r="A39" s="10">
        <f t="shared" si="0"/>
        <v>22</v>
      </c>
      <c r="B39" s="59"/>
      <c r="C39" s="60"/>
      <c r="D39" s="60"/>
      <c r="E39" s="60"/>
      <c r="F39" s="59"/>
      <c r="G39" s="60"/>
      <c r="H39" s="59"/>
      <c r="I39" s="60"/>
      <c r="J39" s="59"/>
      <c r="K39" s="60"/>
      <c r="L39" s="59"/>
      <c r="M39" s="59"/>
      <c r="N39" s="59"/>
      <c r="O39" s="59"/>
      <c r="P39" s="60"/>
      <c r="Q39" s="59"/>
      <c r="R39" s="60"/>
      <c r="S39" s="59"/>
      <c r="T39" s="60"/>
      <c r="U39" s="61" t="s">
        <v>2064</v>
      </c>
      <c r="V39" s="62"/>
      <c r="W39" s="62"/>
      <c r="X39" s="62"/>
      <c r="Y39" s="62"/>
      <c r="Z39" s="62"/>
      <c r="AA39" s="62"/>
      <c r="AB39" s="63"/>
      <c r="AC39" s="37"/>
      <c r="AD39" s="37"/>
      <c r="AE39" s="37"/>
      <c r="AF39" s="37"/>
      <c r="AG39" s="59"/>
      <c r="AH39" s="60"/>
      <c r="AI39" s="59"/>
      <c r="AJ39" s="60"/>
      <c r="AK39" s="37"/>
      <c r="AL39" s="59"/>
      <c r="AM39" s="60"/>
      <c r="AN39" s="60"/>
      <c r="AO39" s="14"/>
    </row>
    <row r="40" spans="1:41" ht="25.5" customHeight="1" x14ac:dyDescent="0.3">
      <c r="A40" s="10">
        <f t="shared" si="0"/>
        <v>23</v>
      </c>
      <c r="B40" s="59"/>
      <c r="C40" s="60"/>
      <c r="D40" s="60"/>
      <c r="E40" s="60"/>
      <c r="F40" s="59"/>
      <c r="G40" s="60"/>
      <c r="H40" s="59"/>
      <c r="I40" s="60"/>
      <c r="J40" s="59"/>
      <c r="K40" s="60"/>
      <c r="L40" s="59"/>
      <c r="M40" s="59"/>
      <c r="N40" s="59"/>
      <c r="O40" s="59"/>
      <c r="P40" s="60"/>
      <c r="Q40" s="59"/>
      <c r="R40" s="60"/>
      <c r="S40" s="59"/>
      <c r="T40" s="60"/>
      <c r="U40" s="61" t="s">
        <v>2064</v>
      </c>
      <c r="V40" s="62"/>
      <c r="W40" s="62"/>
      <c r="X40" s="62"/>
      <c r="Y40" s="62"/>
      <c r="Z40" s="62"/>
      <c r="AA40" s="62"/>
      <c r="AB40" s="63"/>
      <c r="AC40" s="37"/>
      <c r="AD40" s="37"/>
      <c r="AE40" s="37"/>
      <c r="AF40" s="37"/>
      <c r="AG40" s="59"/>
      <c r="AH40" s="60"/>
      <c r="AI40" s="59"/>
      <c r="AJ40" s="60"/>
      <c r="AK40" s="37"/>
      <c r="AL40" s="59"/>
      <c r="AM40" s="60"/>
      <c r="AN40" s="60"/>
      <c r="AO40" s="14"/>
    </row>
    <row r="41" spans="1:41" ht="25.5" customHeight="1" x14ac:dyDescent="0.3">
      <c r="A41" s="10">
        <f t="shared" si="0"/>
        <v>24</v>
      </c>
      <c r="B41" s="59"/>
      <c r="C41" s="60"/>
      <c r="D41" s="60"/>
      <c r="E41" s="60"/>
      <c r="F41" s="59"/>
      <c r="G41" s="60"/>
      <c r="H41" s="59"/>
      <c r="I41" s="60"/>
      <c r="J41" s="59"/>
      <c r="K41" s="60"/>
      <c r="L41" s="59"/>
      <c r="M41" s="59"/>
      <c r="N41" s="59"/>
      <c r="O41" s="59"/>
      <c r="P41" s="60"/>
      <c r="Q41" s="59"/>
      <c r="R41" s="60"/>
      <c r="S41" s="59"/>
      <c r="T41" s="60"/>
      <c r="U41" s="61" t="s">
        <v>2064</v>
      </c>
      <c r="V41" s="62"/>
      <c r="W41" s="62"/>
      <c r="X41" s="62"/>
      <c r="Y41" s="62"/>
      <c r="Z41" s="62"/>
      <c r="AA41" s="62"/>
      <c r="AB41" s="63"/>
      <c r="AC41" s="37"/>
      <c r="AD41" s="37"/>
      <c r="AE41" s="37"/>
      <c r="AF41" s="37"/>
      <c r="AG41" s="59"/>
      <c r="AH41" s="60"/>
      <c r="AI41" s="59"/>
      <c r="AJ41" s="60"/>
      <c r="AK41" s="37"/>
      <c r="AL41" s="59"/>
      <c r="AM41" s="60"/>
      <c r="AN41" s="60"/>
      <c r="AO41" s="14"/>
    </row>
    <row r="42" spans="1:41" ht="25.5" customHeight="1" x14ac:dyDescent="0.3">
      <c r="A42" s="10">
        <f t="shared" si="0"/>
        <v>25</v>
      </c>
      <c r="B42" s="59"/>
      <c r="C42" s="60"/>
      <c r="D42" s="60"/>
      <c r="E42" s="60"/>
      <c r="F42" s="59"/>
      <c r="G42" s="60"/>
      <c r="H42" s="59"/>
      <c r="I42" s="60"/>
      <c r="J42" s="59"/>
      <c r="K42" s="60"/>
      <c r="L42" s="59"/>
      <c r="M42" s="59"/>
      <c r="N42" s="59"/>
      <c r="O42" s="59"/>
      <c r="P42" s="60"/>
      <c r="Q42" s="59"/>
      <c r="R42" s="60"/>
      <c r="S42" s="59"/>
      <c r="T42" s="60"/>
      <c r="U42" s="61" t="s">
        <v>2064</v>
      </c>
      <c r="V42" s="62"/>
      <c r="W42" s="62"/>
      <c r="X42" s="62"/>
      <c r="Y42" s="62"/>
      <c r="Z42" s="62"/>
      <c r="AA42" s="62"/>
      <c r="AB42" s="63"/>
      <c r="AC42" s="37"/>
      <c r="AD42" s="37"/>
      <c r="AE42" s="37"/>
      <c r="AF42" s="37"/>
      <c r="AG42" s="59"/>
      <c r="AH42" s="60"/>
      <c r="AI42" s="59"/>
      <c r="AJ42" s="60"/>
      <c r="AK42" s="37"/>
      <c r="AL42" s="59"/>
      <c r="AM42" s="60"/>
      <c r="AN42" s="60"/>
      <c r="AO42" s="14"/>
    </row>
    <row r="43" spans="1:41" ht="25.5" customHeight="1" x14ac:dyDescent="0.3">
      <c r="A43" s="10">
        <f t="shared" si="0"/>
        <v>26</v>
      </c>
      <c r="B43" s="59"/>
      <c r="C43" s="60"/>
      <c r="D43" s="60"/>
      <c r="E43" s="60"/>
      <c r="F43" s="59"/>
      <c r="G43" s="60"/>
      <c r="H43" s="59"/>
      <c r="I43" s="60"/>
      <c r="J43" s="59"/>
      <c r="K43" s="60"/>
      <c r="L43" s="59"/>
      <c r="M43" s="59"/>
      <c r="N43" s="59"/>
      <c r="O43" s="59"/>
      <c r="P43" s="60"/>
      <c r="Q43" s="59"/>
      <c r="R43" s="60"/>
      <c r="S43" s="59"/>
      <c r="T43" s="60"/>
      <c r="U43" s="61" t="s">
        <v>2064</v>
      </c>
      <c r="V43" s="62"/>
      <c r="W43" s="62"/>
      <c r="X43" s="62"/>
      <c r="Y43" s="62"/>
      <c r="Z43" s="62"/>
      <c r="AA43" s="62"/>
      <c r="AB43" s="63"/>
      <c r="AC43" s="37"/>
      <c r="AD43" s="37"/>
      <c r="AE43" s="37"/>
      <c r="AF43" s="37"/>
      <c r="AG43" s="59"/>
      <c r="AH43" s="60"/>
      <c r="AI43" s="59"/>
      <c r="AJ43" s="60"/>
      <c r="AK43" s="37"/>
      <c r="AL43" s="59"/>
      <c r="AM43" s="60"/>
      <c r="AN43" s="60"/>
      <c r="AO43" s="14"/>
    </row>
    <row r="44" spans="1:41" ht="25.5" customHeight="1" x14ac:dyDescent="0.3">
      <c r="A44" s="10">
        <f t="shared" si="0"/>
        <v>27</v>
      </c>
      <c r="B44" s="59"/>
      <c r="C44" s="60"/>
      <c r="D44" s="60"/>
      <c r="E44" s="60"/>
      <c r="F44" s="59"/>
      <c r="G44" s="60"/>
      <c r="H44" s="59"/>
      <c r="I44" s="60"/>
      <c r="J44" s="59"/>
      <c r="K44" s="60"/>
      <c r="L44" s="59"/>
      <c r="M44" s="59"/>
      <c r="N44" s="59"/>
      <c r="O44" s="59"/>
      <c r="P44" s="60"/>
      <c r="Q44" s="59"/>
      <c r="R44" s="60"/>
      <c r="S44" s="59"/>
      <c r="T44" s="60"/>
      <c r="U44" s="61" t="s">
        <v>2064</v>
      </c>
      <c r="V44" s="62"/>
      <c r="W44" s="62"/>
      <c r="X44" s="62"/>
      <c r="Y44" s="62"/>
      <c r="Z44" s="62"/>
      <c r="AA44" s="62"/>
      <c r="AB44" s="63"/>
      <c r="AC44" s="37"/>
      <c r="AD44" s="37"/>
      <c r="AE44" s="37"/>
      <c r="AF44" s="37"/>
      <c r="AG44" s="59"/>
      <c r="AH44" s="60"/>
      <c r="AI44" s="59"/>
      <c r="AJ44" s="60"/>
      <c r="AK44" s="37"/>
      <c r="AL44" s="59"/>
      <c r="AM44" s="60"/>
      <c r="AN44" s="60"/>
      <c r="AO44" s="14"/>
    </row>
    <row r="45" spans="1:41" ht="25.5" customHeight="1" x14ac:dyDescent="0.3">
      <c r="A45" s="10">
        <f t="shared" si="0"/>
        <v>28</v>
      </c>
      <c r="B45" s="59"/>
      <c r="C45" s="60"/>
      <c r="D45" s="60"/>
      <c r="E45" s="60"/>
      <c r="F45" s="59"/>
      <c r="G45" s="60"/>
      <c r="H45" s="59"/>
      <c r="I45" s="60"/>
      <c r="J45" s="59"/>
      <c r="K45" s="60"/>
      <c r="L45" s="59"/>
      <c r="M45" s="59"/>
      <c r="N45" s="59"/>
      <c r="O45" s="59"/>
      <c r="P45" s="60"/>
      <c r="Q45" s="59"/>
      <c r="R45" s="60"/>
      <c r="S45" s="59"/>
      <c r="T45" s="60"/>
      <c r="U45" s="61" t="s">
        <v>2064</v>
      </c>
      <c r="V45" s="62"/>
      <c r="W45" s="62"/>
      <c r="X45" s="62"/>
      <c r="Y45" s="62"/>
      <c r="Z45" s="62"/>
      <c r="AA45" s="62"/>
      <c r="AB45" s="63"/>
      <c r="AC45" s="37"/>
      <c r="AD45" s="37"/>
      <c r="AE45" s="37"/>
      <c r="AF45" s="37"/>
      <c r="AG45" s="59"/>
      <c r="AH45" s="60"/>
      <c r="AI45" s="59"/>
      <c r="AJ45" s="60"/>
      <c r="AK45" s="37"/>
      <c r="AL45" s="59"/>
      <c r="AM45" s="60"/>
      <c r="AN45" s="60"/>
      <c r="AO45" s="14"/>
    </row>
    <row r="46" spans="1:41" ht="25.5" customHeight="1" x14ac:dyDescent="0.3">
      <c r="A46" s="10">
        <f t="shared" si="0"/>
        <v>29</v>
      </c>
      <c r="B46" s="59"/>
      <c r="C46" s="60"/>
      <c r="D46" s="60"/>
      <c r="E46" s="60"/>
      <c r="F46" s="59"/>
      <c r="G46" s="60"/>
      <c r="H46" s="59"/>
      <c r="I46" s="60"/>
      <c r="J46" s="59"/>
      <c r="K46" s="60"/>
      <c r="L46" s="59"/>
      <c r="M46" s="59"/>
      <c r="N46" s="59"/>
      <c r="O46" s="59"/>
      <c r="P46" s="60"/>
      <c r="Q46" s="59"/>
      <c r="R46" s="60"/>
      <c r="S46" s="59"/>
      <c r="T46" s="60"/>
      <c r="U46" s="61" t="s">
        <v>2064</v>
      </c>
      <c r="V46" s="62"/>
      <c r="W46" s="62"/>
      <c r="X46" s="62"/>
      <c r="Y46" s="62"/>
      <c r="Z46" s="62"/>
      <c r="AA46" s="62"/>
      <c r="AB46" s="63"/>
      <c r="AC46" s="37"/>
      <c r="AD46" s="37"/>
      <c r="AE46" s="37"/>
      <c r="AF46" s="37"/>
      <c r="AG46" s="59"/>
      <c r="AH46" s="60"/>
      <c r="AI46" s="59"/>
      <c r="AJ46" s="60"/>
      <c r="AK46" s="37"/>
      <c r="AL46" s="59"/>
      <c r="AM46" s="60"/>
      <c r="AN46" s="60"/>
      <c r="AO46" s="14"/>
    </row>
    <row r="47" spans="1:41" ht="25.5" customHeight="1" x14ac:dyDescent="0.3">
      <c r="A47" s="10">
        <f t="shared" si="0"/>
        <v>30</v>
      </c>
      <c r="B47" s="59"/>
      <c r="C47" s="60"/>
      <c r="D47" s="60"/>
      <c r="E47" s="60"/>
      <c r="F47" s="59"/>
      <c r="G47" s="60"/>
      <c r="H47" s="59"/>
      <c r="I47" s="60"/>
      <c r="J47" s="59"/>
      <c r="K47" s="60"/>
      <c r="L47" s="59"/>
      <c r="M47" s="59"/>
      <c r="N47" s="59"/>
      <c r="O47" s="59"/>
      <c r="P47" s="60"/>
      <c r="Q47" s="59"/>
      <c r="R47" s="60"/>
      <c r="S47" s="59"/>
      <c r="T47" s="60"/>
      <c r="U47" s="61" t="s">
        <v>2064</v>
      </c>
      <c r="V47" s="62"/>
      <c r="W47" s="62"/>
      <c r="X47" s="62"/>
      <c r="Y47" s="62"/>
      <c r="Z47" s="62"/>
      <c r="AA47" s="62"/>
      <c r="AB47" s="63"/>
      <c r="AC47" s="37"/>
      <c r="AD47" s="37"/>
      <c r="AE47" s="37"/>
      <c r="AF47" s="37"/>
      <c r="AG47" s="59"/>
      <c r="AH47" s="60"/>
      <c r="AI47" s="59"/>
      <c r="AJ47" s="60"/>
      <c r="AK47" s="37"/>
      <c r="AL47" s="59"/>
      <c r="AM47" s="60"/>
      <c r="AN47" s="60"/>
      <c r="AO47" s="14"/>
    </row>
    <row r="48" spans="1:41" ht="25.5" customHeight="1" x14ac:dyDescent="0.3">
      <c r="A48" s="10">
        <f t="shared" si="0"/>
        <v>31</v>
      </c>
      <c r="B48" s="59"/>
      <c r="C48" s="60"/>
      <c r="D48" s="60"/>
      <c r="E48" s="60"/>
      <c r="F48" s="59"/>
      <c r="G48" s="60"/>
      <c r="H48" s="59"/>
      <c r="I48" s="60"/>
      <c r="J48" s="59"/>
      <c r="K48" s="60"/>
      <c r="L48" s="59"/>
      <c r="M48" s="59"/>
      <c r="N48" s="59"/>
      <c r="O48" s="59"/>
      <c r="P48" s="60"/>
      <c r="Q48" s="59"/>
      <c r="R48" s="60"/>
      <c r="S48" s="59"/>
      <c r="T48" s="60"/>
      <c r="U48" s="61" t="s">
        <v>2064</v>
      </c>
      <c r="V48" s="62"/>
      <c r="W48" s="62"/>
      <c r="X48" s="62"/>
      <c r="Y48" s="62"/>
      <c r="Z48" s="62"/>
      <c r="AA48" s="62"/>
      <c r="AB48" s="63"/>
      <c r="AC48" s="37"/>
      <c r="AD48" s="37"/>
      <c r="AE48" s="37"/>
      <c r="AF48" s="37"/>
      <c r="AG48" s="59"/>
      <c r="AH48" s="60"/>
      <c r="AI48" s="59"/>
      <c r="AJ48" s="60"/>
      <c r="AK48" s="37"/>
      <c r="AL48" s="59"/>
      <c r="AM48" s="60"/>
      <c r="AN48" s="60"/>
      <c r="AO48" s="14"/>
    </row>
    <row r="49" spans="1:41" ht="25.5" customHeight="1" x14ac:dyDescent="0.3">
      <c r="A49" s="10">
        <f t="shared" si="0"/>
        <v>32</v>
      </c>
      <c r="B49" s="59"/>
      <c r="C49" s="60"/>
      <c r="D49" s="60"/>
      <c r="E49" s="60"/>
      <c r="F49" s="59"/>
      <c r="G49" s="60"/>
      <c r="H49" s="59"/>
      <c r="I49" s="60"/>
      <c r="J49" s="59"/>
      <c r="K49" s="60"/>
      <c r="L49" s="59"/>
      <c r="M49" s="59"/>
      <c r="N49" s="59"/>
      <c r="O49" s="59"/>
      <c r="P49" s="60"/>
      <c r="Q49" s="59"/>
      <c r="R49" s="60"/>
      <c r="S49" s="59"/>
      <c r="T49" s="60"/>
      <c r="U49" s="61" t="s">
        <v>2064</v>
      </c>
      <c r="V49" s="62"/>
      <c r="W49" s="62"/>
      <c r="X49" s="62"/>
      <c r="Y49" s="62"/>
      <c r="Z49" s="62"/>
      <c r="AA49" s="62"/>
      <c r="AB49" s="63"/>
      <c r="AC49" s="37"/>
      <c r="AD49" s="37"/>
      <c r="AE49" s="37"/>
      <c r="AF49" s="37"/>
      <c r="AG49" s="59"/>
      <c r="AH49" s="60"/>
      <c r="AI49" s="59"/>
      <c r="AJ49" s="60"/>
      <c r="AK49" s="37"/>
      <c r="AL49" s="59"/>
      <c r="AM49" s="60"/>
      <c r="AN49" s="60"/>
      <c r="AO49" s="14"/>
    </row>
    <row r="50" spans="1:41" ht="25.5" customHeight="1" x14ac:dyDescent="0.3">
      <c r="A50" s="10">
        <f t="shared" si="0"/>
        <v>33</v>
      </c>
      <c r="B50" s="59"/>
      <c r="C50" s="60"/>
      <c r="D50" s="60"/>
      <c r="E50" s="60"/>
      <c r="F50" s="59"/>
      <c r="G50" s="60"/>
      <c r="H50" s="59"/>
      <c r="I50" s="60"/>
      <c r="J50" s="59"/>
      <c r="K50" s="60"/>
      <c r="L50" s="59"/>
      <c r="M50" s="59"/>
      <c r="N50" s="59"/>
      <c r="O50" s="59"/>
      <c r="P50" s="60"/>
      <c r="Q50" s="59"/>
      <c r="R50" s="60"/>
      <c r="S50" s="59"/>
      <c r="T50" s="60"/>
      <c r="U50" s="61" t="s">
        <v>2064</v>
      </c>
      <c r="V50" s="62"/>
      <c r="W50" s="62"/>
      <c r="X50" s="62"/>
      <c r="Y50" s="62"/>
      <c r="Z50" s="62"/>
      <c r="AA50" s="62"/>
      <c r="AB50" s="63"/>
      <c r="AC50" s="37"/>
      <c r="AD50" s="37"/>
      <c r="AE50" s="37"/>
      <c r="AF50" s="37"/>
      <c r="AG50" s="59"/>
      <c r="AH50" s="60"/>
      <c r="AI50" s="59"/>
      <c r="AJ50" s="60"/>
      <c r="AK50" s="37"/>
      <c r="AL50" s="59"/>
      <c r="AM50" s="60"/>
      <c r="AN50" s="60"/>
      <c r="AO50" s="14"/>
    </row>
    <row r="51" spans="1:41" ht="25.5" customHeight="1" x14ac:dyDescent="0.3">
      <c r="A51" s="10">
        <f t="shared" si="0"/>
        <v>34</v>
      </c>
      <c r="B51" s="59"/>
      <c r="C51" s="60"/>
      <c r="D51" s="60"/>
      <c r="E51" s="60"/>
      <c r="F51" s="59"/>
      <c r="G51" s="60"/>
      <c r="H51" s="59"/>
      <c r="I51" s="60"/>
      <c r="J51" s="59"/>
      <c r="K51" s="60"/>
      <c r="L51" s="59"/>
      <c r="M51" s="59"/>
      <c r="N51" s="59"/>
      <c r="O51" s="59"/>
      <c r="P51" s="60"/>
      <c r="Q51" s="59"/>
      <c r="R51" s="60"/>
      <c r="S51" s="59"/>
      <c r="T51" s="60"/>
      <c r="U51" s="61" t="s">
        <v>2064</v>
      </c>
      <c r="V51" s="62"/>
      <c r="W51" s="62"/>
      <c r="X51" s="62"/>
      <c r="Y51" s="62"/>
      <c r="Z51" s="62"/>
      <c r="AA51" s="62"/>
      <c r="AB51" s="63"/>
      <c r="AC51" s="37"/>
      <c r="AD51" s="37"/>
      <c r="AE51" s="37"/>
      <c r="AF51" s="37"/>
      <c r="AG51" s="59"/>
      <c r="AH51" s="60"/>
      <c r="AI51" s="59"/>
      <c r="AJ51" s="60"/>
      <c r="AK51" s="37"/>
      <c r="AL51" s="59"/>
      <c r="AM51" s="60"/>
      <c r="AN51" s="60"/>
      <c r="AO51" s="14"/>
    </row>
    <row r="52" spans="1:41" ht="25.5" customHeight="1" x14ac:dyDescent="0.3">
      <c r="A52" s="10">
        <f t="shared" si="0"/>
        <v>35</v>
      </c>
      <c r="B52" s="59"/>
      <c r="C52" s="60"/>
      <c r="D52" s="60"/>
      <c r="E52" s="60"/>
      <c r="F52" s="59"/>
      <c r="G52" s="60"/>
      <c r="H52" s="59"/>
      <c r="I52" s="60"/>
      <c r="J52" s="59"/>
      <c r="K52" s="60"/>
      <c r="L52" s="59"/>
      <c r="M52" s="59"/>
      <c r="N52" s="59"/>
      <c r="O52" s="59"/>
      <c r="P52" s="60"/>
      <c r="Q52" s="59"/>
      <c r="R52" s="60"/>
      <c r="S52" s="59"/>
      <c r="T52" s="60"/>
      <c r="U52" s="61" t="s">
        <v>2064</v>
      </c>
      <c r="V52" s="62"/>
      <c r="W52" s="62"/>
      <c r="X52" s="62"/>
      <c r="Y52" s="62"/>
      <c r="Z52" s="62"/>
      <c r="AA52" s="62"/>
      <c r="AB52" s="63"/>
      <c r="AC52" s="37"/>
      <c r="AD52" s="37"/>
      <c r="AE52" s="37"/>
      <c r="AF52" s="37"/>
      <c r="AG52" s="59"/>
      <c r="AH52" s="60"/>
      <c r="AI52" s="59"/>
      <c r="AJ52" s="60"/>
      <c r="AK52" s="37"/>
      <c r="AL52" s="59"/>
      <c r="AM52" s="60"/>
      <c r="AN52" s="60"/>
      <c r="AO52" s="14"/>
    </row>
    <row r="53" spans="1:41" ht="25.5" customHeight="1" x14ac:dyDescent="0.3">
      <c r="A53" s="10">
        <f t="shared" si="0"/>
        <v>36</v>
      </c>
      <c r="B53" s="59"/>
      <c r="C53" s="60"/>
      <c r="D53" s="60"/>
      <c r="E53" s="60"/>
      <c r="F53" s="59"/>
      <c r="G53" s="60"/>
      <c r="H53" s="59"/>
      <c r="I53" s="60"/>
      <c r="J53" s="59"/>
      <c r="K53" s="60"/>
      <c r="L53" s="59"/>
      <c r="M53" s="59"/>
      <c r="N53" s="59"/>
      <c r="O53" s="59"/>
      <c r="P53" s="60"/>
      <c r="Q53" s="59"/>
      <c r="R53" s="60"/>
      <c r="S53" s="59"/>
      <c r="T53" s="60"/>
      <c r="U53" s="61" t="s">
        <v>2064</v>
      </c>
      <c r="V53" s="62"/>
      <c r="W53" s="62"/>
      <c r="X53" s="62"/>
      <c r="Y53" s="62"/>
      <c r="Z53" s="62"/>
      <c r="AA53" s="62"/>
      <c r="AB53" s="63"/>
      <c r="AC53" s="37"/>
      <c r="AD53" s="37"/>
      <c r="AE53" s="37"/>
      <c r="AF53" s="37"/>
      <c r="AG53" s="59"/>
      <c r="AH53" s="60"/>
      <c r="AI53" s="59"/>
      <c r="AJ53" s="60"/>
      <c r="AK53" s="37"/>
      <c r="AL53" s="59"/>
      <c r="AM53" s="60"/>
      <c r="AN53" s="60"/>
      <c r="AO53" s="14"/>
    </row>
    <row r="54" spans="1:41" ht="25.5" customHeight="1" x14ac:dyDescent="0.3">
      <c r="A54" s="10">
        <f t="shared" si="0"/>
        <v>37</v>
      </c>
      <c r="B54" s="59"/>
      <c r="C54" s="60"/>
      <c r="D54" s="60"/>
      <c r="E54" s="60"/>
      <c r="F54" s="59"/>
      <c r="G54" s="60"/>
      <c r="H54" s="59"/>
      <c r="I54" s="60"/>
      <c r="J54" s="59"/>
      <c r="K54" s="60"/>
      <c r="L54" s="59"/>
      <c r="M54" s="59"/>
      <c r="N54" s="59"/>
      <c r="O54" s="59"/>
      <c r="P54" s="60"/>
      <c r="Q54" s="59"/>
      <c r="R54" s="60"/>
      <c r="S54" s="59"/>
      <c r="T54" s="60"/>
      <c r="U54" s="61" t="s">
        <v>2064</v>
      </c>
      <c r="V54" s="62"/>
      <c r="W54" s="62"/>
      <c r="X54" s="62"/>
      <c r="Y54" s="62"/>
      <c r="Z54" s="62"/>
      <c r="AA54" s="62"/>
      <c r="AB54" s="63"/>
      <c r="AC54" s="37"/>
      <c r="AD54" s="37"/>
      <c r="AE54" s="37"/>
      <c r="AF54" s="37"/>
      <c r="AG54" s="59"/>
      <c r="AH54" s="60"/>
      <c r="AI54" s="59"/>
      <c r="AJ54" s="60"/>
      <c r="AK54" s="37"/>
      <c r="AL54" s="59"/>
      <c r="AM54" s="60"/>
      <c r="AN54" s="60"/>
      <c r="AO54" s="14"/>
    </row>
    <row r="55" spans="1:41" ht="25.5" customHeight="1" x14ac:dyDescent="0.3">
      <c r="A55" s="10">
        <f t="shared" si="0"/>
        <v>38</v>
      </c>
      <c r="B55" s="59"/>
      <c r="C55" s="60"/>
      <c r="D55" s="60"/>
      <c r="E55" s="60"/>
      <c r="F55" s="59"/>
      <c r="G55" s="60"/>
      <c r="H55" s="59"/>
      <c r="I55" s="60"/>
      <c r="J55" s="59"/>
      <c r="K55" s="60"/>
      <c r="L55" s="59"/>
      <c r="M55" s="59"/>
      <c r="N55" s="59"/>
      <c r="O55" s="59"/>
      <c r="P55" s="60"/>
      <c r="Q55" s="59"/>
      <c r="R55" s="60"/>
      <c r="S55" s="59"/>
      <c r="T55" s="60"/>
      <c r="U55" s="61" t="s">
        <v>2064</v>
      </c>
      <c r="V55" s="62"/>
      <c r="W55" s="62"/>
      <c r="X55" s="62"/>
      <c r="Y55" s="62"/>
      <c r="Z55" s="62"/>
      <c r="AA55" s="62"/>
      <c r="AB55" s="63"/>
      <c r="AC55" s="37"/>
      <c r="AD55" s="37"/>
      <c r="AE55" s="37"/>
      <c r="AF55" s="37"/>
      <c r="AG55" s="59"/>
      <c r="AH55" s="60"/>
      <c r="AI55" s="59"/>
      <c r="AJ55" s="60"/>
      <c r="AK55" s="37"/>
      <c r="AL55" s="59"/>
      <c r="AM55" s="60"/>
      <c r="AN55" s="60"/>
      <c r="AO55" s="14"/>
    </row>
    <row r="56" spans="1:41" ht="25.5" customHeight="1" x14ac:dyDescent="0.3">
      <c r="A56" s="10">
        <f t="shared" si="0"/>
        <v>39</v>
      </c>
      <c r="B56" s="59"/>
      <c r="C56" s="60"/>
      <c r="D56" s="60"/>
      <c r="E56" s="60"/>
      <c r="F56" s="59"/>
      <c r="G56" s="60"/>
      <c r="H56" s="59"/>
      <c r="I56" s="60"/>
      <c r="J56" s="59"/>
      <c r="K56" s="60"/>
      <c r="L56" s="59"/>
      <c r="M56" s="59"/>
      <c r="N56" s="59"/>
      <c r="O56" s="59"/>
      <c r="P56" s="60"/>
      <c r="Q56" s="59"/>
      <c r="R56" s="60"/>
      <c r="S56" s="59"/>
      <c r="T56" s="60"/>
      <c r="U56" s="61" t="s">
        <v>2064</v>
      </c>
      <c r="V56" s="62"/>
      <c r="W56" s="62"/>
      <c r="X56" s="62"/>
      <c r="Y56" s="62"/>
      <c r="Z56" s="62"/>
      <c r="AA56" s="62"/>
      <c r="AB56" s="63"/>
      <c r="AC56" s="37"/>
      <c r="AD56" s="37"/>
      <c r="AE56" s="37"/>
      <c r="AF56" s="37"/>
      <c r="AG56" s="59"/>
      <c r="AH56" s="60"/>
      <c r="AI56" s="59"/>
      <c r="AJ56" s="60"/>
      <c r="AK56" s="37"/>
      <c r="AL56" s="59"/>
      <c r="AM56" s="60"/>
      <c r="AN56" s="60"/>
      <c r="AO56" s="14"/>
    </row>
    <row r="57" spans="1:41" ht="25.5" customHeight="1" x14ac:dyDescent="0.3">
      <c r="A57" s="10">
        <f t="shared" si="0"/>
        <v>40</v>
      </c>
      <c r="B57" s="59"/>
      <c r="C57" s="60"/>
      <c r="D57" s="60"/>
      <c r="E57" s="60"/>
      <c r="F57" s="59"/>
      <c r="G57" s="60"/>
      <c r="H57" s="59"/>
      <c r="I57" s="60"/>
      <c r="J57" s="59"/>
      <c r="K57" s="60"/>
      <c r="L57" s="59"/>
      <c r="M57" s="59"/>
      <c r="N57" s="59"/>
      <c r="O57" s="59"/>
      <c r="P57" s="60"/>
      <c r="Q57" s="59"/>
      <c r="R57" s="60"/>
      <c r="S57" s="59"/>
      <c r="T57" s="60"/>
      <c r="U57" s="61" t="s">
        <v>2064</v>
      </c>
      <c r="V57" s="62"/>
      <c r="W57" s="62"/>
      <c r="X57" s="62"/>
      <c r="Y57" s="62"/>
      <c r="Z57" s="62"/>
      <c r="AA57" s="62"/>
      <c r="AB57" s="63"/>
      <c r="AC57" s="37"/>
      <c r="AD57" s="37"/>
      <c r="AE57" s="37"/>
      <c r="AF57" s="37"/>
      <c r="AG57" s="59"/>
      <c r="AH57" s="60"/>
      <c r="AI57" s="59"/>
      <c r="AJ57" s="60"/>
      <c r="AK57" s="37"/>
      <c r="AL57" s="59"/>
      <c r="AM57" s="60"/>
      <c r="AN57" s="60"/>
      <c r="AO57" s="14"/>
    </row>
    <row r="58" spans="1:41" ht="25.5" customHeight="1" x14ac:dyDescent="0.3">
      <c r="A58" s="10">
        <f t="shared" si="0"/>
        <v>41</v>
      </c>
      <c r="B58" s="59"/>
      <c r="C58" s="60"/>
      <c r="D58" s="60"/>
      <c r="E58" s="60"/>
      <c r="F58" s="59"/>
      <c r="G58" s="60"/>
      <c r="H58" s="59"/>
      <c r="I58" s="60"/>
      <c r="J58" s="59"/>
      <c r="K58" s="60"/>
      <c r="L58" s="59"/>
      <c r="M58" s="59"/>
      <c r="N58" s="59"/>
      <c r="O58" s="59"/>
      <c r="P58" s="60"/>
      <c r="Q58" s="59"/>
      <c r="R58" s="60"/>
      <c r="S58" s="59"/>
      <c r="T58" s="60"/>
      <c r="U58" s="61" t="s">
        <v>2064</v>
      </c>
      <c r="V58" s="62"/>
      <c r="W58" s="62"/>
      <c r="X58" s="62"/>
      <c r="Y58" s="62"/>
      <c r="Z58" s="62"/>
      <c r="AA58" s="62"/>
      <c r="AB58" s="63"/>
      <c r="AC58" s="37"/>
      <c r="AD58" s="37"/>
      <c r="AE58" s="37"/>
      <c r="AF58" s="37"/>
      <c r="AG58" s="59"/>
      <c r="AH58" s="60"/>
      <c r="AI58" s="59"/>
      <c r="AJ58" s="60"/>
      <c r="AK58" s="37"/>
      <c r="AL58" s="59"/>
      <c r="AM58" s="60"/>
      <c r="AN58" s="60"/>
      <c r="AO58" s="14"/>
    </row>
    <row r="59" spans="1:41" ht="25.5" customHeight="1" x14ac:dyDescent="0.3">
      <c r="A59" s="10">
        <f t="shared" si="0"/>
        <v>42</v>
      </c>
      <c r="B59" s="59"/>
      <c r="C59" s="60"/>
      <c r="D59" s="60"/>
      <c r="E59" s="60"/>
      <c r="F59" s="59"/>
      <c r="G59" s="60"/>
      <c r="H59" s="59"/>
      <c r="I59" s="60"/>
      <c r="J59" s="59"/>
      <c r="K59" s="60"/>
      <c r="L59" s="59"/>
      <c r="M59" s="59"/>
      <c r="N59" s="59"/>
      <c r="O59" s="59"/>
      <c r="P59" s="60"/>
      <c r="Q59" s="59"/>
      <c r="R59" s="60"/>
      <c r="S59" s="59"/>
      <c r="T59" s="60"/>
      <c r="U59" s="61" t="s">
        <v>2064</v>
      </c>
      <c r="V59" s="62"/>
      <c r="W59" s="62"/>
      <c r="X59" s="62"/>
      <c r="Y59" s="62"/>
      <c r="Z59" s="62"/>
      <c r="AA59" s="62"/>
      <c r="AB59" s="63"/>
      <c r="AC59" s="37"/>
      <c r="AD59" s="37"/>
      <c r="AE59" s="37"/>
      <c r="AF59" s="37"/>
      <c r="AG59" s="59"/>
      <c r="AH59" s="60"/>
      <c r="AI59" s="59"/>
      <c r="AJ59" s="60"/>
      <c r="AK59" s="37"/>
      <c r="AL59" s="59"/>
      <c r="AM59" s="60"/>
      <c r="AN59" s="60"/>
      <c r="AO59" s="14"/>
    </row>
    <row r="60" spans="1:41" ht="25.5" customHeight="1" x14ac:dyDescent="0.3">
      <c r="A60" s="10">
        <f t="shared" si="0"/>
        <v>43</v>
      </c>
      <c r="B60" s="59"/>
      <c r="C60" s="60"/>
      <c r="D60" s="60"/>
      <c r="E60" s="60"/>
      <c r="F60" s="59"/>
      <c r="G60" s="60"/>
      <c r="H60" s="59"/>
      <c r="I60" s="60"/>
      <c r="J60" s="59"/>
      <c r="K60" s="60"/>
      <c r="L60" s="59"/>
      <c r="M60" s="59"/>
      <c r="N60" s="59"/>
      <c r="O60" s="59"/>
      <c r="P60" s="60"/>
      <c r="Q60" s="59"/>
      <c r="R60" s="60"/>
      <c r="S60" s="59"/>
      <c r="T60" s="60"/>
      <c r="U60" s="61" t="s">
        <v>2064</v>
      </c>
      <c r="V60" s="62"/>
      <c r="W60" s="62"/>
      <c r="X60" s="62"/>
      <c r="Y60" s="62"/>
      <c r="Z60" s="62"/>
      <c r="AA60" s="62"/>
      <c r="AB60" s="63"/>
      <c r="AC60" s="37"/>
      <c r="AD60" s="37"/>
      <c r="AE60" s="37"/>
      <c r="AF60" s="37"/>
      <c r="AG60" s="59"/>
      <c r="AH60" s="60"/>
      <c r="AI60" s="59"/>
      <c r="AJ60" s="60"/>
      <c r="AK60" s="37"/>
      <c r="AL60" s="59"/>
      <c r="AM60" s="60"/>
      <c r="AN60" s="60"/>
      <c r="AO60" s="14"/>
    </row>
    <row r="61" spans="1:41" ht="25.5" customHeight="1" x14ac:dyDescent="0.3">
      <c r="A61" s="10">
        <f t="shared" si="0"/>
        <v>44</v>
      </c>
      <c r="B61" s="59"/>
      <c r="C61" s="60"/>
      <c r="D61" s="60"/>
      <c r="E61" s="60"/>
      <c r="F61" s="59"/>
      <c r="G61" s="60"/>
      <c r="H61" s="59"/>
      <c r="I61" s="60"/>
      <c r="J61" s="59"/>
      <c r="K61" s="60"/>
      <c r="L61" s="59"/>
      <c r="M61" s="59"/>
      <c r="N61" s="59"/>
      <c r="O61" s="59"/>
      <c r="P61" s="60"/>
      <c r="Q61" s="59"/>
      <c r="R61" s="60"/>
      <c r="S61" s="59"/>
      <c r="T61" s="60"/>
      <c r="U61" s="61" t="s">
        <v>2064</v>
      </c>
      <c r="V61" s="62"/>
      <c r="W61" s="62"/>
      <c r="X61" s="62"/>
      <c r="Y61" s="62"/>
      <c r="Z61" s="62"/>
      <c r="AA61" s="62"/>
      <c r="AB61" s="63"/>
      <c r="AC61" s="37"/>
      <c r="AD61" s="37"/>
      <c r="AE61" s="37"/>
      <c r="AF61" s="37"/>
      <c r="AG61" s="59"/>
      <c r="AH61" s="60"/>
      <c r="AI61" s="59"/>
      <c r="AJ61" s="60"/>
      <c r="AK61" s="37"/>
      <c r="AL61" s="59"/>
      <c r="AM61" s="60"/>
      <c r="AN61" s="60"/>
      <c r="AO61" s="14"/>
    </row>
    <row r="62" spans="1:41" ht="25.5" customHeight="1" x14ac:dyDescent="0.3">
      <c r="A62" s="10">
        <f t="shared" si="0"/>
        <v>45</v>
      </c>
      <c r="B62" s="59"/>
      <c r="C62" s="60"/>
      <c r="D62" s="60"/>
      <c r="E62" s="60"/>
      <c r="F62" s="59"/>
      <c r="G62" s="60"/>
      <c r="H62" s="59"/>
      <c r="I62" s="60"/>
      <c r="J62" s="59"/>
      <c r="K62" s="60"/>
      <c r="L62" s="59"/>
      <c r="M62" s="59"/>
      <c r="N62" s="59"/>
      <c r="O62" s="59"/>
      <c r="P62" s="60"/>
      <c r="Q62" s="59"/>
      <c r="R62" s="60"/>
      <c r="S62" s="59"/>
      <c r="T62" s="60"/>
      <c r="U62" s="61" t="s">
        <v>2064</v>
      </c>
      <c r="V62" s="62"/>
      <c r="W62" s="62"/>
      <c r="X62" s="62"/>
      <c r="Y62" s="62"/>
      <c r="Z62" s="62"/>
      <c r="AA62" s="62"/>
      <c r="AB62" s="63"/>
      <c r="AC62" s="37"/>
      <c r="AD62" s="37"/>
      <c r="AE62" s="37"/>
      <c r="AF62" s="37"/>
      <c r="AG62" s="59"/>
      <c r="AH62" s="60"/>
      <c r="AI62" s="59"/>
      <c r="AJ62" s="60"/>
      <c r="AK62" s="37"/>
      <c r="AL62" s="59"/>
      <c r="AM62" s="60"/>
      <c r="AN62" s="60"/>
      <c r="AO62" s="14"/>
    </row>
    <row r="63" spans="1:41" ht="25.5" customHeight="1" x14ac:dyDescent="0.3">
      <c r="A63" s="10">
        <f t="shared" si="0"/>
        <v>46</v>
      </c>
      <c r="B63" s="59"/>
      <c r="C63" s="60"/>
      <c r="D63" s="60"/>
      <c r="E63" s="60"/>
      <c r="F63" s="59"/>
      <c r="G63" s="60"/>
      <c r="H63" s="59"/>
      <c r="I63" s="60"/>
      <c r="J63" s="59"/>
      <c r="K63" s="60"/>
      <c r="L63" s="59"/>
      <c r="M63" s="59"/>
      <c r="N63" s="59"/>
      <c r="O63" s="59"/>
      <c r="P63" s="60"/>
      <c r="Q63" s="59"/>
      <c r="R63" s="60"/>
      <c r="S63" s="59"/>
      <c r="T63" s="60"/>
      <c r="U63" s="61" t="s">
        <v>2064</v>
      </c>
      <c r="V63" s="62"/>
      <c r="W63" s="62"/>
      <c r="X63" s="62"/>
      <c r="Y63" s="62"/>
      <c r="Z63" s="62"/>
      <c r="AA63" s="62"/>
      <c r="AB63" s="63"/>
      <c r="AC63" s="37"/>
      <c r="AD63" s="37"/>
      <c r="AE63" s="37"/>
      <c r="AF63" s="37"/>
      <c r="AG63" s="59"/>
      <c r="AH63" s="60"/>
      <c r="AI63" s="59"/>
      <c r="AJ63" s="60"/>
      <c r="AK63" s="37"/>
      <c r="AL63" s="59"/>
      <c r="AM63" s="60"/>
      <c r="AN63" s="60"/>
      <c r="AO63" s="14"/>
    </row>
    <row r="64" spans="1:41" ht="25.5" customHeight="1" x14ac:dyDescent="0.3">
      <c r="A64" s="10">
        <f t="shared" si="0"/>
        <v>47</v>
      </c>
      <c r="B64" s="59"/>
      <c r="C64" s="60"/>
      <c r="D64" s="60"/>
      <c r="E64" s="60"/>
      <c r="F64" s="59"/>
      <c r="G64" s="60"/>
      <c r="H64" s="59"/>
      <c r="I64" s="60"/>
      <c r="J64" s="59"/>
      <c r="K64" s="60"/>
      <c r="L64" s="59"/>
      <c r="M64" s="59"/>
      <c r="N64" s="59"/>
      <c r="O64" s="59"/>
      <c r="P64" s="60"/>
      <c r="Q64" s="59"/>
      <c r="R64" s="60"/>
      <c r="S64" s="59"/>
      <c r="T64" s="60"/>
      <c r="U64" s="61" t="s">
        <v>2064</v>
      </c>
      <c r="V64" s="62"/>
      <c r="W64" s="62"/>
      <c r="X64" s="62"/>
      <c r="Y64" s="62"/>
      <c r="Z64" s="62"/>
      <c r="AA64" s="62"/>
      <c r="AB64" s="63"/>
      <c r="AC64" s="37"/>
      <c r="AD64" s="37"/>
      <c r="AE64" s="37"/>
      <c r="AF64" s="37"/>
      <c r="AG64" s="59"/>
      <c r="AH64" s="60"/>
      <c r="AI64" s="59"/>
      <c r="AJ64" s="60"/>
      <c r="AK64" s="37"/>
      <c r="AL64" s="59"/>
      <c r="AM64" s="60"/>
      <c r="AN64" s="60"/>
      <c r="AO64" s="14"/>
    </row>
    <row r="65" spans="1:41" ht="25.5" customHeight="1" x14ac:dyDescent="0.3">
      <c r="A65" s="10">
        <f t="shared" si="0"/>
        <v>48</v>
      </c>
      <c r="B65" s="59"/>
      <c r="C65" s="60"/>
      <c r="D65" s="60"/>
      <c r="E65" s="60"/>
      <c r="F65" s="59"/>
      <c r="G65" s="60"/>
      <c r="H65" s="59"/>
      <c r="I65" s="60"/>
      <c r="J65" s="59"/>
      <c r="K65" s="60"/>
      <c r="L65" s="59"/>
      <c r="M65" s="59"/>
      <c r="N65" s="59"/>
      <c r="O65" s="59"/>
      <c r="P65" s="60"/>
      <c r="Q65" s="59"/>
      <c r="R65" s="60"/>
      <c r="S65" s="59"/>
      <c r="T65" s="60"/>
      <c r="U65" s="61" t="s">
        <v>2064</v>
      </c>
      <c r="V65" s="62"/>
      <c r="W65" s="62"/>
      <c r="X65" s="62"/>
      <c r="Y65" s="62"/>
      <c r="Z65" s="62"/>
      <c r="AA65" s="62"/>
      <c r="AB65" s="63"/>
      <c r="AC65" s="37"/>
      <c r="AD65" s="37"/>
      <c r="AE65" s="37"/>
      <c r="AF65" s="37"/>
      <c r="AG65" s="59"/>
      <c r="AH65" s="60"/>
      <c r="AI65" s="59"/>
      <c r="AJ65" s="60"/>
      <c r="AK65" s="37"/>
      <c r="AL65" s="59"/>
      <c r="AM65" s="60"/>
      <c r="AN65" s="60"/>
      <c r="AO65" s="14"/>
    </row>
    <row r="66" spans="1:41" ht="25.5" customHeight="1" x14ac:dyDescent="0.3">
      <c r="A66" s="10">
        <f t="shared" si="0"/>
        <v>49</v>
      </c>
      <c r="B66" s="59"/>
      <c r="C66" s="60"/>
      <c r="D66" s="60"/>
      <c r="E66" s="60"/>
      <c r="F66" s="59"/>
      <c r="G66" s="60"/>
      <c r="H66" s="59"/>
      <c r="I66" s="60"/>
      <c r="J66" s="59"/>
      <c r="K66" s="60"/>
      <c r="L66" s="59"/>
      <c r="M66" s="59"/>
      <c r="N66" s="59"/>
      <c r="O66" s="59"/>
      <c r="P66" s="60"/>
      <c r="Q66" s="59"/>
      <c r="R66" s="60"/>
      <c r="S66" s="59"/>
      <c r="T66" s="60"/>
      <c r="U66" s="61" t="s">
        <v>2064</v>
      </c>
      <c r="V66" s="62"/>
      <c r="W66" s="62"/>
      <c r="X66" s="62"/>
      <c r="Y66" s="62"/>
      <c r="Z66" s="62"/>
      <c r="AA66" s="62"/>
      <c r="AB66" s="63"/>
      <c r="AC66" s="37"/>
      <c r="AD66" s="37"/>
      <c r="AE66" s="37"/>
      <c r="AF66" s="37"/>
      <c r="AG66" s="59"/>
      <c r="AH66" s="60"/>
      <c r="AI66" s="59"/>
      <c r="AJ66" s="60"/>
      <c r="AK66" s="37"/>
      <c r="AL66" s="59"/>
      <c r="AM66" s="60"/>
      <c r="AN66" s="60"/>
      <c r="AO66" s="14"/>
    </row>
    <row r="67" spans="1:41" ht="25.5" customHeight="1" x14ac:dyDescent="0.3">
      <c r="A67" s="10">
        <f t="shared" si="0"/>
        <v>50</v>
      </c>
      <c r="B67" s="59"/>
      <c r="C67" s="60"/>
      <c r="D67" s="60"/>
      <c r="E67" s="60"/>
      <c r="F67" s="59"/>
      <c r="G67" s="60"/>
      <c r="H67" s="59"/>
      <c r="I67" s="60"/>
      <c r="J67" s="59"/>
      <c r="K67" s="60"/>
      <c r="L67" s="59"/>
      <c r="M67" s="59"/>
      <c r="N67" s="59"/>
      <c r="O67" s="59"/>
      <c r="P67" s="60"/>
      <c r="Q67" s="59"/>
      <c r="R67" s="60"/>
      <c r="S67" s="59"/>
      <c r="T67" s="60"/>
      <c r="U67" s="61" t="s">
        <v>2064</v>
      </c>
      <c r="V67" s="62"/>
      <c r="W67" s="62"/>
      <c r="X67" s="62"/>
      <c r="Y67" s="62"/>
      <c r="Z67" s="62"/>
      <c r="AA67" s="62"/>
      <c r="AB67" s="63"/>
      <c r="AC67" s="37"/>
      <c r="AD67" s="37"/>
      <c r="AE67" s="37"/>
      <c r="AF67" s="37"/>
      <c r="AG67" s="59"/>
      <c r="AH67" s="60"/>
      <c r="AI67" s="59"/>
      <c r="AJ67" s="60"/>
      <c r="AK67" s="37"/>
      <c r="AL67" s="59"/>
      <c r="AM67" s="60"/>
      <c r="AN67" s="60"/>
      <c r="AO67" s="14"/>
    </row>
    <row r="68" spans="1:41" ht="25.5" customHeight="1" x14ac:dyDescent="0.3">
      <c r="A68" s="10">
        <f t="shared" si="0"/>
        <v>51</v>
      </c>
      <c r="B68" s="59"/>
      <c r="C68" s="60"/>
      <c r="D68" s="60"/>
      <c r="E68" s="60"/>
      <c r="F68" s="59"/>
      <c r="G68" s="60"/>
      <c r="H68" s="59"/>
      <c r="I68" s="60"/>
      <c r="J68" s="59"/>
      <c r="K68" s="60"/>
      <c r="L68" s="59"/>
      <c r="M68" s="59"/>
      <c r="N68" s="59"/>
      <c r="O68" s="59"/>
      <c r="P68" s="60"/>
      <c r="Q68" s="59"/>
      <c r="R68" s="60"/>
      <c r="S68" s="59"/>
      <c r="T68" s="60"/>
      <c r="U68" s="61" t="s">
        <v>2064</v>
      </c>
      <c r="V68" s="62"/>
      <c r="W68" s="62"/>
      <c r="X68" s="62"/>
      <c r="Y68" s="62"/>
      <c r="Z68" s="62"/>
      <c r="AA68" s="62"/>
      <c r="AB68" s="63"/>
      <c r="AC68" s="37"/>
      <c r="AD68" s="37"/>
      <c r="AE68" s="37"/>
      <c r="AF68" s="37"/>
      <c r="AG68" s="59"/>
      <c r="AH68" s="60"/>
      <c r="AI68" s="59"/>
      <c r="AJ68" s="60"/>
      <c r="AK68" s="37"/>
      <c r="AL68" s="59"/>
      <c r="AM68" s="60"/>
      <c r="AN68" s="60"/>
      <c r="AO68" s="14"/>
    </row>
    <row r="69" spans="1:41" ht="25.5" customHeight="1" x14ac:dyDescent="0.3">
      <c r="A69" s="10">
        <f t="shared" si="0"/>
        <v>52</v>
      </c>
      <c r="B69" s="59"/>
      <c r="C69" s="60"/>
      <c r="D69" s="60"/>
      <c r="E69" s="60"/>
      <c r="F69" s="59"/>
      <c r="G69" s="60"/>
      <c r="H69" s="59"/>
      <c r="I69" s="60"/>
      <c r="J69" s="59"/>
      <c r="K69" s="60"/>
      <c r="L69" s="59"/>
      <c r="M69" s="59"/>
      <c r="N69" s="59"/>
      <c r="O69" s="59"/>
      <c r="P69" s="60"/>
      <c r="Q69" s="59"/>
      <c r="R69" s="60"/>
      <c r="S69" s="59"/>
      <c r="T69" s="60"/>
      <c r="U69" s="61" t="s">
        <v>2064</v>
      </c>
      <c r="V69" s="62"/>
      <c r="W69" s="62"/>
      <c r="X69" s="62"/>
      <c r="Y69" s="62"/>
      <c r="Z69" s="62"/>
      <c r="AA69" s="62"/>
      <c r="AB69" s="63"/>
      <c r="AC69" s="37"/>
      <c r="AD69" s="37"/>
      <c r="AE69" s="37"/>
      <c r="AF69" s="37"/>
      <c r="AG69" s="59"/>
      <c r="AH69" s="60"/>
      <c r="AI69" s="59"/>
      <c r="AJ69" s="60"/>
      <c r="AK69" s="37"/>
      <c r="AL69" s="59"/>
      <c r="AM69" s="60"/>
      <c r="AN69" s="60"/>
      <c r="AO69" s="14"/>
    </row>
    <row r="70" spans="1:41" ht="25.5" customHeight="1" x14ac:dyDescent="0.3">
      <c r="A70" s="10">
        <f t="shared" si="0"/>
        <v>53</v>
      </c>
      <c r="B70" s="59"/>
      <c r="C70" s="60"/>
      <c r="D70" s="60"/>
      <c r="E70" s="60"/>
      <c r="F70" s="59"/>
      <c r="G70" s="60"/>
      <c r="H70" s="59"/>
      <c r="I70" s="60"/>
      <c r="J70" s="59"/>
      <c r="K70" s="60"/>
      <c r="L70" s="59"/>
      <c r="M70" s="59"/>
      <c r="N70" s="59"/>
      <c r="O70" s="59"/>
      <c r="P70" s="60"/>
      <c r="Q70" s="59"/>
      <c r="R70" s="60"/>
      <c r="S70" s="59"/>
      <c r="T70" s="60"/>
      <c r="U70" s="61" t="s">
        <v>2064</v>
      </c>
      <c r="V70" s="62"/>
      <c r="W70" s="62"/>
      <c r="X70" s="62"/>
      <c r="Y70" s="62"/>
      <c r="Z70" s="62"/>
      <c r="AA70" s="62"/>
      <c r="AB70" s="63"/>
      <c r="AC70" s="37"/>
      <c r="AD70" s="37"/>
      <c r="AE70" s="37"/>
      <c r="AF70" s="37"/>
      <c r="AG70" s="59"/>
      <c r="AH70" s="60"/>
      <c r="AI70" s="59"/>
      <c r="AJ70" s="60"/>
      <c r="AK70" s="37"/>
      <c r="AL70" s="59"/>
      <c r="AM70" s="60"/>
      <c r="AN70" s="60"/>
      <c r="AO70" s="14"/>
    </row>
    <row r="71" spans="1:41" ht="25.5" customHeight="1" x14ac:dyDescent="0.3">
      <c r="A71" s="10">
        <f t="shared" si="0"/>
        <v>54</v>
      </c>
      <c r="B71" s="59"/>
      <c r="C71" s="60"/>
      <c r="D71" s="60"/>
      <c r="E71" s="60"/>
      <c r="F71" s="59"/>
      <c r="G71" s="60"/>
      <c r="H71" s="59"/>
      <c r="I71" s="60"/>
      <c r="J71" s="59"/>
      <c r="K71" s="60"/>
      <c r="L71" s="59"/>
      <c r="M71" s="59"/>
      <c r="N71" s="59"/>
      <c r="O71" s="59"/>
      <c r="P71" s="60"/>
      <c r="Q71" s="59"/>
      <c r="R71" s="60"/>
      <c r="S71" s="59"/>
      <c r="T71" s="60"/>
      <c r="U71" s="61" t="s">
        <v>2064</v>
      </c>
      <c r="V71" s="62"/>
      <c r="W71" s="62"/>
      <c r="X71" s="62"/>
      <c r="Y71" s="62"/>
      <c r="Z71" s="62"/>
      <c r="AA71" s="62"/>
      <c r="AB71" s="63"/>
      <c r="AC71" s="37"/>
      <c r="AD71" s="37"/>
      <c r="AE71" s="37"/>
      <c r="AF71" s="37"/>
      <c r="AG71" s="59"/>
      <c r="AH71" s="60"/>
      <c r="AI71" s="59"/>
      <c r="AJ71" s="60"/>
      <c r="AK71" s="37"/>
      <c r="AL71" s="59"/>
      <c r="AM71" s="60"/>
      <c r="AN71" s="60"/>
      <c r="AO71" s="14"/>
    </row>
    <row r="72" spans="1:41" ht="25.5" customHeight="1" x14ac:dyDescent="0.3">
      <c r="A72" s="10">
        <f t="shared" si="0"/>
        <v>55</v>
      </c>
      <c r="B72" s="59"/>
      <c r="C72" s="60"/>
      <c r="D72" s="60"/>
      <c r="E72" s="60"/>
      <c r="F72" s="59"/>
      <c r="G72" s="60"/>
      <c r="H72" s="59"/>
      <c r="I72" s="60"/>
      <c r="J72" s="59"/>
      <c r="K72" s="60"/>
      <c r="L72" s="59"/>
      <c r="M72" s="59"/>
      <c r="N72" s="59"/>
      <c r="O72" s="59"/>
      <c r="P72" s="60"/>
      <c r="Q72" s="59"/>
      <c r="R72" s="60"/>
      <c r="S72" s="59"/>
      <c r="T72" s="60"/>
      <c r="U72" s="61" t="s">
        <v>2064</v>
      </c>
      <c r="V72" s="62"/>
      <c r="W72" s="62"/>
      <c r="X72" s="62"/>
      <c r="Y72" s="62"/>
      <c r="Z72" s="62"/>
      <c r="AA72" s="62"/>
      <c r="AB72" s="63"/>
      <c r="AC72" s="37"/>
      <c r="AD72" s="37"/>
      <c r="AE72" s="37"/>
      <c r="AF72" s="37"/>
      <c r="AG72" s="59"/>
      <c r="AH72" s="60"/>
      <c r="AI72" s="59"/>
      <c r="AJ72" s="60"/>
      <c r="AK72" s="37"/>
      <c r="AL72" s="59"/>
      <c r="AM72" s="60"/>
      <c r="AN72" s="60"/>
      <c r="AO72" s="14"/>
    </row>
    <row r="73" spans="1:41" ht="25.5" customHeight="1" x14ac:dyDescent="0.3">
      <c r="A73" s="10">
        <f t="shared" si="0"/>
        <v>56</v>
      </c>
      <c r="B73" s="59"/>
      <c r="C73" s="60"/>
      <c r="D73" s="60"/>
      <c r="E73" s="60"/>
      <c r="F73" s="59"/>
      <c r="G73" s="60"/>
      <c r="H73" s="59"/>
      <c r="I73" s="60"/>
      <c r="J73" s="59"/>
      <c r="K73" s="60"/>
      <c r="L73" s="59"/>
      <c r="M73" s="59"/>
      <c r="N73" s="59"/>
      <c r="O73" s="59"/>
      <c r="P73" s="60"/>
      <c r="Q73" s="59"/>
      <c r="R73" s="60"/>
      <c r="S73" s="59"/>
      <c r="T73" s="60"/>
      <c r="U73" s="61" t="s">
        <v>2064</v>
      </c>
      <c r="V73" s="62"/>
      <c r="W73" s="62"/>
      <c r="X73" s="62"/>
      <c r="Y73" s="62"/>
      <c r="Z73" s="62"/>
      <c r="AA73" s="62"/>
      <c r="AB73" s="63"/>
      <c r="AC73" s="37"/>
      <c r="AD73" s="37"/>
      <c r="AE73" s="37"/>
      <c r="AF73" s="37"/>
      <c r="AG73" s="59"/>
      <c r="AH73" s="60"/>
      <c r="AI73" s="59"/>
      <c r="AJ73" s="60"/>
      <c r="AK73" s="37"/>
      <c r="AL73" s="59"/>
      <c r="AM73" s="60"/>
      <c r="AN73" s="60"/>
      <c r="AO73" s="14"/>
    </row>
    <row r="74" spans="1:41" ht="25.5" customHeight="1" x14ac:dyDescent="0.3">
      <c r="A74" s="10">
        <f t="shared" si="0"/>
        <v>57</v>
      </c>
      <c r="B74" s="59"/>
      <c r="C74" s="60"/>
      <c r="D74" s="60"/>
      <c r="E74" s="60"/>
      <c r="F74" s="59"/>
      <c r="G74" s="60"/>
      <c r="H74" s="59"/>
      <c r="I74" s="60"/>
      <c r="J74" s="59"/>
      <c r="K74" s="60"/>
      <c r="L74" s="59"/>
      <c r="M74" s="59"/>
      <c r="N74" s="59"/>
      <c r="O74" s="59"/>
      <c r="P74" s="60"/>
      <c r="Q74" s="59"/>
      <c r="R74" s="60"/>
      <c r="S74" s="59"/>
      <c r="T74" s="60"/>
      <c r="U74" s="61" t="s">
        <v>2064</v>
      </c>
      <c r="V74" s="62"/>
      <c r="W74" s="62"/>
      <c r="X74" s="62"/>
      <c r="Y74" s="62"/>
      <c r="Z74" s="62"/>
      <c r="AA74" s="62"/>
      <c r="AB74" s="63"/>
      <c r="AC74" s="37"/>
      <c r="AD74" s="37"/>
      <c r="AE74" s="37"/>
      <c r="AF74" s="37"/>
      <c r="AG74" s="59"/>
      <c r="AH74" s="60"/>
      <c r="AI74" s="59"/>
      <c r="AJ74" s="60"/>
      <c r="AK74" s="37"/>
      <c r="AL74" s="59"/>
      <c r="AM74" s="60"/>
      <c r="AN74" s="60"/>
      <c r="AO74" s="14"/>
    </row>
    <row r="75" spans="1:41" ht="25.5" customHeight="1" x14ac:dyDescent="0.3">
      <c r="A75" s="10">
        <f t="shared" si="0"/>
        <v>58</v>
      </c>
      <c r="B75" s="59"/>
      <c r="C75" s="60"/>
      <c r="D75" s="60"/>
      <c r="E75" s="60"/>
      <c r="F75" s="59"/>
      <c r="G75" s="60"/>
      <c r="H75" s="59"/>
      <c r="I75" s="60"/>
      <c r="J75" s="59"/>
      <c r="K75" s="60"/>
      <c r="L75" s="59"/>
      <c r="M75" s="59"/>
      <c r="N75" s="59"/>
      <c r="O75" s="59"/>
      <c r="P75" s="60"/>
      <c r="Q75" s="59"/>
      <c r="R75" s="60"/>
      <c r="S75" s="59"/>
      <c r="T75" s="60"/>
      <c r="U75" s="61" t="s">
        <v>2064</v>
      </c>
      <c r="V75" s="62"/>
      <c r="W75" s="62"/>
      <c r="X75" s="62"/>
      <c r="Y75" s="62"/>
      <c r="Z75" s="62"/>
      <c r="AA75" s="62"/>
      <c r="AB75" s="63"/>
      <c r="AC75" s="37"/>
      <c r="AD75" s="37"/>
      <c r="AE75" s="37"/>
      <c r="AF75" s="37"/>
      <c r="AG75" s="59"/>
      <c r="AH75" s="60"/>
      <c r="AI75" s="59"/>
      <c r="AJ75" s="60"/>
      <c r="AK75" s="37"/>
      <c r="AL75" s="59"/>
      <c r="AM75" s="60"/>
      <c r="AN75" s="60"/>
      <c r="AO75" s="14"/>
    </row>
    <row r="76" spans="1:41" ht="25.5" customHeight="1" x14ac:dyDescent="0.3">
      <c r="A76" s="10">
        <f t="shared" si="0"/>
        <v>59</v>
      </c>
      <c r="B76" s="59"/>
      <c r="C76" s="60"/>
      <c r="D76" s="60"/>
      <c r="E76" s="60"/>
      <c r="F76" s="59"/>
      <c r="G76" s="60"/>
      <c r="H76" s="59"/>
      <c r="I76" s="60"/>
      <c r="J76" s="59"/>
      <c r="K76" s="60"/>
      <c r="L76" s="59"/>
      <c r="M76" s="59"/>
      <c r="N76" s="59"/>
      <c r="O76" s="59"/>
      <c r="P76" s="60"/>
      <c r="Q76" s="59"/>
      <c r="R76" s="60"/>
      <c r="S76" s="59"/>
      <c r="T76" s="60"/>
      <c r="U76" s="61" t="s">
        <v>2064</v>
      </c>
      <c r="V76" s="62"/>
      <c r="W76" s="62"/>
      <c r="X76" s="62"/>
      <c r="Y76" s="62"/>
      <c r="Z76" s="62"/>
      <c r="AA76" s="62"/>
      <c r="AB76" s="63"/>
      <c r="AC76" s="37"/>
      <c r="AD76" s="37"/>
      <c r="AE76" s="37"/>
      <c r="AF76" s="37"/>
      <c r="AG76" s="59"/>
      <c r="AH76" s="60"/>
      <c r="AI76" s="59"/>
      <c r="AJ76" s="60"/>
      <c r="AK76" s="37"/>
      <c r="AL76" s="59"/>
      <c r="AM76" s="60"/>
      <c r="AN76" s="60"/>
      <c r="AO76" s="14"/>
    </row>
    <row r="77" spans="1:41" ht="25.5" customHeight="1" x14ac:dyDescent="0.3">
      <c r="A77" s="10">
        <f t="shared" si="0"/>
        <v>60</v>
      </c>
      <c r="B77" s="59"/>
      <c r="C77" s="60"/>
      <c r="D77" s="60"/>
      <c r="E77" s="60"/>
      <c r="F77" s="59"/>
      <c r="G77" s="60"/>
      <c r="H77" s="59"/>
      <c r="I77" s="60"/>
      <c r="J77" s="59"/>
      <c r="K77" s="60"/>
      <c r="L77" s="59"/>
      <c r="M77" s="59"/>
      <c r="N77" s="59"/>
      <c r="O77" s="59"/>
      <c r="P77" s="60"/>
      <c r="Q77" s="59"/>
      <c r="R77" s="60"/>
      <c r="S77" s="59"/>
      <c r="T77" s="60"/>
      <c r="U77" s="61" t="s">
        <v>2064</v>
      </c>
      <c r="V77" s="62"/>
      <c r="W77" s="62"/>
      <c r="X77" s="62"/>
      <c r="Y77" s="62"/>
      <c r="Z77" s="62"/>
      <c r="AA77" s="62"/>
      <c r="AB77" s="63"/>
      <c r="AC77" s="37"/>
      <c r="AD77" s="37"/>
      <c r="AE77" s="37"/>
      <c r="AF77" s="37"/>
      <c r="AG77" s="59"/>
      <c r="AH77" s="60"/>
      <c r="AI77" s="59"/>
      <c r="AJ77" s="60"/>
      <c r="AK77" s="37"/>
      <c r="AL77" s="59"/>
      <c r="AM77" s="60"/>
      <c r="AN77" s="60"/>
      <c r="AO77" s="14"/>
    </row>
    <row r="78" spans="1:41" ht="25.5" customHeight="1" x14ac:dyDescent="0.3">
      <c r="A78" s="10">
        <f t="shared" si="0"/>
        <v>61</v>
      </c>
      <c r="B78" s="59"/>
      <c r="C78" s="60"/>
      <c r="D78" s="60"/>
      <c r="E78" s="60"/>
      <c r="F78" s="59"/>
      <c r="G78" s="60"/>
      <c r="H78" s="59"/>
      <c r="I78" s="60"/>
      <c r="J78" s="59"/>
      <c r="K78" s="60"/>
      <c r="L78" s="59"/>
      <c r="M78" s="59"/>
      <c r="N78" s="59"/>
      <c r="O78" s="59"/>
      <c r="P78" s="60"/>
      <c r="Q78" s="59"/>
      <c r="R78" s="60"/>
      <c r="S78" s="59"/>
      <c r="T78" s="60"/>
      <c r="U78" s="61" t="s">
        <v>2064</v>
      </c>
      <c r="V78" s="62"/>
      <c r="W78" s="62"/>
      <c r="X78" s="62"/>
      <c r="Y78" s="62"/>
      <c r="Z78" s="62"/>
      <c r="AA78" s="62"/>
      <c r="AB78" s="63"/>
      <c r="AC78" s="37"/>
      <c r="AD78" s="37"/>
      <c r="AE78" s="37"/>
      <c r="AF78" s="37"/>
      <c r="AG78" s="59"/>
      <c r="AH78" s="60"/>
      <c r="AI78" s="59"/>
      <c r="AJ78" s="60"/>
      <c r="AK78" s="37"/>
      <c r="AL78" s="59"/>
      <c r="AM78" s="60"/>
      <c r="AN78" s="60"/>
      <c r="AO78" s="14"/>
    </row>
    <row r="79" spans="1:41" ht="25.5" customHeight="1" x14ac:dyDescent="0.3">
      <c r="A79" s="10">
        <f t="shared" si="0"/>
        <v>62</v>
      </c>
      <c r="B79" s="59"/>
      <c r="C79" s="60"/>
      <c r="D79" s="60"/>
      <c r="E79" s="60"/>
      <c r="F79" s="59"/>
      <c r="G79" s="60"/>
      <c r="H79" s="59"/>
      <c r="I79" s="60"/>
      <c r="J79" s="59"/>
      <c r="K79" s="60"/>
      <c r="L79" s="59"/>
      <c r="M79" s="59"/>
      <c r="N79" s="59"/>
      <c r="O79" s="59"/>
      <c r="P79" s="60"/>
      <c r="Q79" s="59"/>
      <c r="R79" s="60"/>
      <c r="S79" s="59"/>
      <c r="T79" s="60"/>
      <c r="U79" s="61" t="s">
        <v>2064</v>
      </c>
      <c r="V79" s="62"/>
      <c r="W79" s="62"/>
      <c r="X79" s="62"/>
      <c r="Y79" s="62"/>
      <c r="Z79" s="62"/>
      <c r="AA79" s="62"/>
      <c r="AB79" s="63"/>
      <c r="AC79" s="37"/>
      <c r="AD79" s="37"/>
      <c r="AE79" s="37"/>
      <c r="AF79" s="37"/>
      <c r="AG79" s="59"/>
      <c r="AH79" s="60"/>
      <c r="AI79" s="59"/>
      <c r="AJ79" s="60"/>
      <c r="AK79" s="37"/>
      <c r="AL79" s="59"/>
      <c r="AM79" s="60"/>
      <c r="AN79" s="60"/>
      <c r="AO79" s="14"/>
    </row>
    <row r="80" spans="1:41" ht="25.5" customHeight="1" x14ac:dyDescent="0.3">
      <c r="A80" s="10">
        <f t="shared" si="0"/>
        <v>63</v>
      </c>
      <c r="B80" s="59"/>
      <c r="C80" s="60"/>
      <c r="D80" s="60"/>
      <c r="E80" s="60"/>
      <c r="F80" s="59"/>
      <c r="G80" s="60"/>
      <c r="H80" s="59"/>
      <c r="I80" s="60"/>
      <c r="J80" s="59"/>
      <c r="K80" s="60"/>
      <c r="L80" s="59"/>
      <c r="M80" s="59"/>
      <c r="N80" s="59"/>
      <c r="O80" s="59"/>
      <c r="P80" s="60"/>
      <c r="Q80" s="59"/>
      <c r="R80" s="60"/>
      <c r="S80" s="59"/>
      <c r="T80" s="60"/>
      <c r="U80" s="61" t="s">
        <v>2064</v>
      </c>
      <c r="V80" s="62"/>
      <c r="W80" s="62"/>
      <c r="X80" s="62"/>
      <c r="Y80" s="62"/>
      <c r="Z80" s="62"/>
      <c r="AA80" s="62"/>
      <c r="AB80" s="63"/>
      <c r="AC80" s="37"/>
      <c r="AD80" s="37"/>
      <c r="AE80" s="37"/>
      <c r="AF80" s="37"/>
      <c r="AG80" s="59"/>
      <c r="AH80" s="60"/>
      <c r="AI80" s="59"/>
      <c r="AJ80" s="60"/>
      <c r="AK80" s="37"/>
      <c r="AL80" s="59"/>
      <c r="AM80" s="60"/>
      <c r="AN80" s="60"/>
      <c r="AO80" s="14"/>
    </row>
    <row r="81" spans="1:41" ht="25.5" customHeight="1" x14ac:dyDescent="0.3">
      <c r="A81" s="10">
        <f t="shared" si="0"/>
        <v>64</v>
      </c>
      <c r="B81" s="59"/>
      <c r="C81" s="60"/>
      <c r="D81" s="60"/>
      <c r="E81" s="60"/>
      <c r="F81" s="59"/>
      <c r="G81" s="60"/>
      <c r="H81" s="59"/>
      <c r="I81" s="60"/>
      <c r="J81" s="59"/>
      <c r="K81" s="60"/>
      <c r="L81" s="59"/>
      <c r="M81" s="59"/>
      <c r="N81" s="59"/>
      <c r="O81" s="59"/>
      <c r="P81" s="60"/>
      <c r="Q81" s="59"/>
      <c r="R81" s="60"/>
      <c r="S81" s="59"/>
      <c r="T81" s="60"/>
      <c r="U81" s="61" t="s">
        <v>2064</v>
      </c>
      <c r="V81" s="62"/>
      <c r="W81" s="62"/>
      <c r="X81" s="62"/>
      <c r="Y81" s="62"/>
      <c r="Z81" s="62"/>
      <c r="AA81" s="62"/>
      <c r="AB81" s="63"/>
      <c r="AC81" s="37"/>
      <c r="AD81" s="37"/>
      <c r="AE81" s="37"/>
      <c r="AF81" s="37"/>
      <c r="AG81" s="59"/>
      <c r="AH81" s="60"/>
      <c r="AI81" s="59"/>
      <c r="AJ81" s="60"/>
      <c r="AK81" s="37"/>
      <c r="AL81" s="59"/>
      <c r="AM81" s="60"/>
      <c r="AN81" s="60"/>
      <c r="AO81" s="14"/>
    </row>
    <row r="82" spans="1:41" ht="25.5" customHeight="1" x14ac:dyDescent="0.3">
      <c r="A82" s="10">
        <f t="shared" si="0"/>
        <v>65</v>
      </c>
      <c r="B82" s="59"/>
      <c r="C82" s="60"/>
      <c r="D82" s="60"/>
      <c r="E82" s="60"/>
      <c r="F82" s="59"/>
      <c r="G82" s="60"/>
      <c r="H82" s="59"/>
      <c r="I82" s="60"/>
      <c r="J82" s="59"/>
      <c r="K82" s="60"/>
      <c r="L82" s="59"/>
      <c r="M82" s="59"/>
      <c r="N82" s="59"/>
      <c r="O82" s="59"/>
      <c r="P82" s="60"/>
      <c r="Q82" s="59"/>
      <c r="R82" s="60"/>
      <c r="S82" s="59"/>
      <c r="T82" s="60"/>
      <c r="U82" s="61" t="s">
        <v>2064</v>
      </c>
      <c r="V82" s="62"/>
      <c r="W82" s="62"/>
      <c r="X82" s="62"/>
      <c r="Y82" s="62"/>
      <c r="Z82" s="62"/>
      <c r="AA82" s="62"/>
      <c r="AB82" s="63"/>
      <c r="AC82" s="37"/>
      <c r="AD82" s="37"/>
      <c r="AE82" s="37"/>
      <c r="AF82" s="37"/>
      <c r="AG82" s="59"/>
      <c r="AH82" s="60"/>
      <c r="AI82" s="59"/>
      <c r="AJ82" s="60"/>
      <c r="AK82" s="37"/>
      <c r="AL82" s="59"/>
      <c r="AM82" s="60"/>
      <c r="AN82" s="60"/>
      <c r="AO82" s="14"/>
    </row>
    <row r="83" spans="1:41" ht="25.5" customHeight="1" x14ac:dyDescent="0.3">
      <c r="A83" s="10">
        <f t="shared" si="0"/>
        <v>66</v>
      </c>
      <c r="B83" s="59"/>
      <c r="C83" s="60"/>
      <c r="D83" s="60"/>
      <c r="E83" s="60"/>
      <c r="F83" s="59"/>
      <c r="G83" s="60"/>
      <c r="H83" s="59"/>
      <c r="I83" s="60"/>
      <c r="J83" s="59"/>
      <c r="K83" s="60"/>
      <c r="L83" s="59"/>
      <c r="M83" s="59"/>
      <c r="N83" s="59"/>
      <c r="O83" s="59"/>
      <c r="P83" s="60"/>
      <c r="Q83" s="59"/>
      <c r="R83" s="60"/>
      <c r="S83" s="59"/>
      <c r="T83" s="60"/>
      <c r="U83" s="61" t="s">
        <v>2064</v>
      </c>
      <c r="V83" s="62"/>
      <c r="W83" s="62"/>
      <c r="X83" s="62"/>
      <c r="Y83" s="62"/>
      <c r="Z83" s="62"/>
      <c r="AA83" s="62"/>
      <c r="AB83" s="63"/>
      <c r="AC83" s="37"/>
      <c r="AD83" s="37"/>
      <c r="AE83" s="37"/>
      <c r="AF83" s="37"/>
      <c r="AG83" s="59"/>
      <c r="AH83" s="60"/>
      <c r="AI83" s="59"/>
      <c r="AJ83" s="60"/>
      <c r="AK83" s="37"/>
      <c r="AL83" s="59"/>
      <c r="AM83" s="60"/>
      <c r="AN83" s="60"/>
      <c r="AO83" s="14"/>
    </row>
    <row r="84" spans="1:41" ht="25.5" customHeight="1" x14ac:dyDescent="0.3">
      <c r="A84" s="10">
        <f t="shared" ref="A84:A117" si="1">A83+1</f>
        <v>67</v>
      </c>
      <c r="B84" s="59"/>
      <c r="C84" s="60"/>
      <c r="D84" s="60"/>
      <c r="E84" s="60"/>
      <c r="F84" s="59"/>
      <c r="G84" s="60"/>
      <c r="H84" s="59"/>
      <c r="I84" s="60"/>
      <c r="J84" s="59"/>
      <c r="K84" s="60"/>
      <c r="L84" s="59"/>
      <c r="M84" s="59"/>
      <c r="N84" s="59"/>
      <c r="O84" s="59"/>
      <c r="P84" s="60"/>
      <c r="Q84" s="59"/>
      <c r="R84" s="60"/>
      <c r="S84" s="59"/>
      <c r="T84" s="60"/>
      <c r="U84" s="61" t="s">
        <v>2064</v>
      </c>
      <c r="V84" s="62"/>
      <c r="W84" s="62"/>
      <c r="X84" s="62"/>
      <c r="Y84" s="62"/>
      <c r="Z84" s="62"/>
      <c r="AA84" s="62"/>
      <c r="AB84" s="63"/>
      <c r="AC84" s="37"/>
      <c r="AD84" s="37"/>
      <c r="AE84" s="37"/>
      <c r="AF84" s="37"/>
      <c r="AG84" s="59"/>
      <c r="AH84" s="60"/>
      <c r="AI84" s="59"/>
      <c r="AJ84" s="60"/>
      <c r="AK84" s="37"/>
      <c r="AL84" s="59"/>
      <c r="AM84" s="60"/>
      <c r="AN84" s="60"/>
      <c r="AO84" s="14"/>
    </row>
    <row r="85" spans="1:41" ht="25.5" customHeight="1" x14ac:dyDescent="0.3">
      <c r="A85" s="10">
        <f t="shared" si="1"/>
        <v>68</v>
      </c>
      <c r="B85" s="59"/>
      <c r="C85" s="60"/>
      <c r="D85" s="60"/>
      <c r="E85" s="60"/>
      <c r="F85" s="59"/>
      <c r="G85" s="60"/>
      <c r="H85" s="59"/>
      <c r="I85" s="60"/>
      <c r="J85" s="59"/>
      <c r="K85" s="60"/>
      <c r="L85" s="59"/>
      <c r="M85" s="59"/>
      <c r="N85" s="59"/>
      <c r="O85" s="59"/>
      <c r="P85" s="60"/>
      <c r="Q85" s="59"/>
      <c r="R85" s="60"/>
      <c r="S85" s="59"/>
      <c r="T85" s="60"/>
      <c r="U85" s="61" t="s">
        <v>2064</v>
      </c>
      <c r="V85" s="62"/>
      <c r="W85" s="62"/>
      <c r="X85" s="62"/>
      <c r="Y85" s="62"/>
      <c r="Z85" s="62"/>
      <c r="AA85" s="62"/>
      <c r="AB85" s="63"/>
      <c r="AC85" s="37"/>
      <c r="AD85" s="37"/>
      <c r="AE85" s="37"/>
      <c r="AF85" s="37"/>
      <c r="AG85" s="59"/>
      <c r="AH85" s="60"/>
      <c r="AI85" s="59"/>
      <c r="AJ85" s="60"/>
      <c r="AK85" s="37"/>
      <c r="AL85" s="59"/>
      <c r="AM85" s="60"/>
      <c r="AN85" s="60"/>
      <c r="AO85" s="14"/>
    </row>
    <row r="86" spans="1:41" ht="25.5" customHeight="1" x14ac:dyDescent="0.3">
      <c r="A86" s="10">
        <f t="shared" si="1"/>
        <v>69</v>
      </c>
      <c r="B86" s="59"/>
      <c r="C86" s="60"/>
      <c r="D86" s="60"/>
      <c r="E86" s="60"/>
      <c r="F86" s="59"/>
      <c r="G86" s="60"/>
      <c r="H86" s="59"/>
      <c r="I86" s="60"/>
      <c r="J86" s="59"/>
      <c r="K86" s="60"/>
      <c r="L86" s="59"/>
      <c r="M86" s="59"/>
      <c r="N86" s="59"/>
      <c r="O86" s="59"/>
      <c r="P86" s="60"/>
      <c r="Q86" s="59"/>
      <c r="R86" s="60"/>
      <c r="S86" s="59"/>
      <c r="T86" s="60"/>
      <c r="U86" s="61" t="s">
        <v>2064</v>
      </c>
      <c r="V86" s="62"/>
      <c r="W86" s="62"/>
      <c r="X86" s="62"/>
      <c r="Y86" s="62"/>
      <c r="Z86" s="62"/>
      <c r="AA86" s="62"/>
      <c r="AB86" s="63"/>
      <c r="AC86" s="37"/>
      <c r="AD86" s="37"/>
      <c r="AE86" s="37"/>
      <c r="AF86" s="37"/>
      <c r="AG86" s="59"/>
      <c r="AH86" s="60"/>
      <c r="AI86" s="59"/>
      <c r="AJ86" s="60"/>
      <c r="AK86" s="37"/>
      <c r="AL86" s="59"/>
      <c r="AM86" s="60"/>
      <c r="AN86" s="60"/>
      <c r="AO86" s="14"/>
    </row>
    <row r="87" spans="1:41" ht="25.5" customHeight="1" x14ac:dyDescent="0.3">
      <c r="A87" s="10">
        <f t="shared" si="1"/>
        <v>70</v>
      </c>
      <c r="B87" s="59"/>
      <c r="C87" s="60"/>
      <c r="D87" s="60"/>
      <c r="E87" s="60"/>
      <c r="F87" s="59"/>
      <c r="G87" s="60"/>
      <c r="H87" s="59"/>
      <c r="I87" s="60"/>
      <c r="J87" s="59"/>
      <c r="K87" s="60"/>
      <c r="L87" s="59"/>
      <c r="M87" s="59"/>
      <c r="N87" s="59"/>
      <c r="O87" s="59"/>
      <c r="P87" s="60"/>
      <c r="Q87" s="59"/>
      <c r="R87" s="60"/>
      <c r="S87" s="59"/>
      <c r="T87" s="60"/>
      <c r="U87" s="61" t="s">
        <v>2064</v>
      </c>
      <c r="V87" s="62"/>
      <c r="W87" s="62"/>
      <c r="X87" s="62"/>
      <c r="Y87" s="62"/>
      <c r="Z87" s="62"/>
      <c r="AA87" s="62"/>
      <c r="AB87" s="63"/>
      <c r="AC87" s="37"/>
      <c r="AD87" s="37"/>
      <c r="AE87" s="37"/>
      <c r="AF87" s="37"/>
      <c r="AG87" s="59"/>
      <c r="AH87" s="60"/>
      <c r="AI87" s="59"/>
      <c r="AJ87" s="60"/>
      <c r="AK87" s="37"/>
      <c r="AL87" s="59"/>
      <c r="AM87" s="60"/>
      <c r="AN87" s="60"/>
      <c r="AO87" s="14"/>
    </row>
    <row r="88" spans="1:41" ht="25.5" customHeight="1" x14ac:dyDescent="0.3">
      <c r="A88" s="10">
        <f t="shared" si="1"/>
        <v>71</v>
      </c>
      <c r="B88" s="59"/>
      <c r="C88" s="60"/>
      <c r="D88" s="60"/>
      <c r="E88" s="60"/>
      <c r="F88" s="59"/>
      <c r="G88" s="60"/>
      <c r="H88" s="59"/>
      <c r="I88" s="60"/>
      <c r="J88" s="59"/>
      <c r="K88" s="60"/>
      <c r="L88" s="59"/>
      <c r="M88" s="59"/>
      <c r="N88" s="59"/>
      <c r="O88" s="59"/>
      <c r="P88" s="60"/>
      <c r="Q88" s="59"/>
      <c r="R88" s="60"/>
      <c r="S88" s="59"/>
      <c r="T88" s="60"/>
      <c r="U88" s="61" t="s">
        <v>2064</v>
      </c>
      <c r="V88" s="62"/>
      <c r="W88" s="62"/>
      <c r="X88" s="62"/>
      <c r="Y88" s="62"/>
      <c r="Z88" s="62"/>
      <c r="AA88" s="62"/>
      <c r="AB88" s="63"/>
      <c r="AC88" s="37"/>
      <c r="AD88" s="37"/>
      <c r="AE88" s="37"/>
      <c r="AF88" s="37"/>
      <c r="AG88" s="59"/>
      <c r="AH88" s="60"/>
      <c r="AI88" s="59"/>
      <c r="AJ88" s="60"/>
      <c r="AK88" s="37"/>
      <c r="AL88" s="59"/>
      <c r="AM88" s="60"/>
      <c r="AN88" s="60"/>
      <c r="AO88" s="14"/>
    </row>
    <row r="89" spans="1:41" ht="25.5" customHeight="1" x14ac:dyDescent="0.3">
      <c r="A89" s="10">
        <f t="shared" si="1"/>
        <v>72</v>
      </c>
      <c r="B89" s="59"/>
      <c r="C89" s="60"/>
      <c r="D89" s="60"/>
      <c r="E89" s="60"/>
      <c r="F89" s="59"/>
      <c r="G89" s="60"/>
      <c r="H89" s="59"/>
      <c r="I89" s="60"/>
      <c r="J89" s="59"/>
      <c r="K89" s="60"/>
      <c r="L89" s="59"/>
      <c r="M89" s="59"/>
      <c r="N89" s="59"/>
      <c r="O89" s="59"/>
      <c r="P89" s="60"/>
      <c r="Q89" s="59"/>
      <c r="R89" s="60"/>
      <c r="S89" s="59"/>
      <c r="T89" s="60"/>
      <c r="U89" s="61" t="s">
        <v>2064</v>
      </c>
      <c r="V89" s="62"/>
      <c r="W89" s="62"/>
      <c r="X89" s="62"/>
      <c r="Y89" s="62"/>
      <c r="Z89" s="62"/>
      <c r="AA89" s="62"/>
      <c r="AB89" s="63"/>
      <c r="AC89" s="37"/>
      <c r="AD89" s="37"/>
      <c r="AE89" s="37"/>
      <c r="AF89" s="37"/>
      <c r="AG89" s="59"/>
      <c r="AH89" s="60"/>
      <c r="AI89" s="59"/>
      <c r="AJ89" s="60"/>
      <c r="AK89" s="37"/>
      <c r="AL89" s="59"/>
      <c r="AM89" s="60"/>
      <c r="AN89" s="60"/>
      <c r="AO89" s="14"/>
    </row>
    <row r="90" spans="1:41" ht="25.5" customHeight="1" x14ac:dyDescent="0.3">
      <c r="A90" s="10">
        <f t="shared" si="1"/>
        <v>73</v>
      </c>
      <c r="B90" s="59"/>
      <c r="C90" s="60"/>
      <c r="D90" s="60"/>
      <c r="E90" s="60"/>
      <c r="F90" s="59"/>
      <c r="G90" s="60"/>
      <c r="H90" s="59"/>
      <c r="I90" s="60"/>
      <c r="J90" s="59"/>
      <c r="K90" s="60"/>
      <c r="L90" s="59"/>
      <c r="M90" s="59"/>
      <c r="N90" s="59"/>
      <c r="O90" s="59"/>
      <c r="P90" s="60"/>
      <c r="Q90" s="59"/>
      <c r="R90" s="60"/>
      <c r="S90" s="59"/>
      <c r="T90" s="60"/>
      <c r="U90" s="61" t="s">
        <v>2064</v>
      </c>
      <c r="V90" s="62"/>
      <c r="W90" s="62"/>
      <c r="X90" s="62"/>
      <c r="Y90" s="62"/>
      <c r="Z90" s="62"/>
      <c r="AA90" s="62"/>
      <c r="AB90" s="63"/>
      <c r="AC90" s="37"/>
      <c r="AD90" s="37"/>
      <c r="AE90" s="37"/>
      <c r="AF90" s="37"/>
      <c r="AG90" s="59"/>
      <c r="AH90" s="60"/>
      <c r="AI90" s="59"/>
      <c r="AJ90" s="60"/>
      <c r="AK90" s="37"/>
      <c r="AL90" s="59"/>
      <c r="AM90" s="60"/>
      <c r="AN90" s="60"/>
      <c r="AO90" s="14"/>
    </row>
    <row r="91" spans="1:41" ht="25.5" customHeight="1" x14ac:dyDescent="0.3">
      <c r="A91" s="10">
        <f t="shared" si="1"/>
        <v>74</v>
      </c>
      <c r="B91" s="59"/>
      <c r="C91" s="60"/>
      <c r="D91" s="60"/>
      <c r="E91" s="60"/>
      <c r="F91" s="59"/>
      <c r="G91" s="60"/>
      <c r="H91" s="59"/>
      <c r="I91" s="60"/>
      <c r="J91" s="59"/>
      <c r="K91" s="60"/>
      <c r="L91" s="59"/>
      <c r="M91" s="59"/>
      <c r="N91" s="59"/>
      <c r="O91" s="59"/>
      <c r="P91" s="60"/>
      <c r="Q91" s="59"/>
      <c r="R91" s="60"/>
      <c r="S91" s="59"/>
      <c r="T91" s="60"/>
      <c r="U91" s="61" t="s">
        <v>2064</v>
      </c>
      <c r="V91" s="62"/>
      <c r="W91" s="62"/>
      <c r="X91" s="62"/>
      <c r="Y91" s="62"/>
      <c r="Z91" s="62"/>
      <c r="AA91" s="62"/>
      <c r="AB91" s="63"/>
      <c r="AC91" s="37"/>
      <c r="AD91" s="37"/>
      <c r="AE91" s="37"/>
      <c r="AF91" s="37"/>
      <c r="AG91" s="59"/>
      <c r="AH91" s="60"/>
      <c r="AI91" s="59"/>
      <c r="AJ91" s="60"/>
      <c r="AK91" s="37"/>
      <c r="AL91" s="59"/>
      <c r="AM91" s="60"/>
      <c r="AN91" s="60"/>
      <c r="AO91" s="14"/>
    </row>
    <row r="92" spans="1:41" ht="25.5" customHeight="1" x14ac:dyDescent="0.3">
      <c r="A92" s="10">
        <f t="shared" si="1"/>
        <v>75</v>
      </c>
      <c r="B92" s="59"/>
      <c r="C92" s="60"/>
      <c r="D92" s="60"/>
      <c r="E92" s="60"/>
      <c r="F92" s="59"/>
      <c r="G92" s="60"/>
      <c r="H92" s="59"/>
      <c r="I92" s="60"/>
      <c r="J92" s="59"/>
      <c r="K92" s="60"/>
      <c r="L92" s="59"/>
      <c r="M92" s="59"/>
      <c r="N92" s="59"/>
      <c r="O92" s="59"/>
      <c r="P92" s="60"/>
      <c r="Q92" s="59"/>
      <c r="R92" s="60"/>
      <c r="S92" s="59"/>
      <c r="T92" s="60"/>
      <c r="U92" s="61" t="s">
        <v>2064</v>
      </c>
      <c r="V92" s="62"/>
      <c r="W92" s="62"/>
      <c r="X92" s="62"/>
      <c r="Y92" s="62"/>
      <c r="Z92" s="62"/>
      <c r="AA92" s="62"/>
      <c r="AB92" s="63"/>
      <c r="AC92" s="37"/>
      <c r="AD92" s="37"/>
      <c r="AE92" s="37"/>
      <c r="AF92" s="37"/>
      <c r="AG92" s="59"/>
      <c r="AH92" s="60"/>
      <c r="AI92" s="59"/>
      <c r="AJ92" s="60"/>
      <c r="AK92" s="37"/>
      <c r="AL92" s="59"/>
      <c r="AM92" s="60"/>
      <c r="AN92" s="60"/>
      <c r="AO92" s="14"/>
    </row>
    <row r="93" spans="1:41" ht="25.5" customHeight="1" x14ac:dyDescent="0.3">
      <c r="A93" s="10">
        <f t="shared" si="1"/>
        <v>76</v>
      </c>
      <c r="B93" s="59"/>
      <c r="C93" s="60"/>
      <c r="D93" s="60"/>
      <c r="E93" s="60"/>
      <c r="F93" s="59"/>
      <c r="G93" s="60"/>
      <c r="H93" s="59"/>
      <c r="I93" s="60"/>
      <c r="J93" s="59"/>
      <c r="K93" s="60"/>
      <c r="L93" s="59"/>
      <c r="M93" s="59"/>
      <c r="N93" s="59"/>
      <c r="O93" s="59"/>
      <c r="P93" s="60"/>
      <c r="Q93" s="59"/>
      <c r="R93" s="60"/>
      <c r="S93" s="59"/>
      <c r="T93" s="60"/>
      <c r="U93" s="61" t="s">
        <v>2064</v>
      </c>
      <c r="V93" s="62"/>
      <c r="W93" s="62"/>
      <c r="X93" s="62"/>
      <c r="Y93" s="62"/>
      <c r="Z93" s="62"/>
      <c r="AA93" s="62"/>
      <c r="AB93" s="63"/>
      <c r="AC93" s="37"/>
      <c r="AD93" s="37"/>
      <c r="AE93" s="37"/>
      <c r="AF93" s="37"/>
      <c r="AG93" s="59"/>
      <c r="AH93" s="60"/>
      <c r="AI93" s="59"/>
      <c r="AJ93" s="60"/>
      <c r="AK93" s="37"/>
      <c r="AL93" s="59"/>
      <c r="AM93" s="60"/>
      <c r="AN93" s="60"/>
      <c r="AO93" s="14"/>
    </row>
    <row r="94" spans="1:41" ht="25.5" customHeight="1" x14ac:dyDescent="0.3">
      <c r="A94" s="10">
        <f t="shared" si="1"/>
        <v>77</v>
      </c>
      <c r="B94" s="59"/>
      <c r="C94" s="60"/>
      <c r="D94" s="60"/>
      <c r="E94" s="60"/>
      <c r="F94" s="59"/>
      <c r="G94" s="60"/>
      <c r="H94" s="59"/>
      <c r="I94" s="60"/>
      <c r="J94" s="59"/>
      <c r="K94" s="60"/>
      <c r="L94" s="59"/>
      <c r="M94" s="59"/>
      <c r="N94" s="59"/>
      <c r="O94" s="59"/>
      <c r="P94" s="60"/>
      <c r="Q94" s="59"/>
      <c r="R94" s="60"/>
      <c r="S94" s="59"/>
      <c r="T94" s="60"/>
      <c r="U94" s="61" t="s">
        <v>2064</v>
      </c>
      <c r="V94" s="62"/>
      <c r="W94" s="62"/>
      <c r="X94" s="62"/>
      <c r="Y94" s="62"/>
      <c r="Z94" s="62"/>
      <c r="AA94" s="62"/>
      <c r="AB94" s="63"/>
      <c r="AC94" s="37"/>
      <c r="AD94" s="37"/>
      <c r="AE94" s="37"/>
      <c r="AF94" s="37"/>
      <c r="AG94" s="59"/>
      <c r="AH94" s="60"/>
      <c r="AI94" s="59"/>
      <c r="AJ94" s="60"/>
      <c r="AK94" s="37"/>
      <c r="AL94" s="59"/>
      <c r="AM94" s="60"/>
      <c r="AN94" s="60"/>
      <c r="AO94" s="14"/>
    </row>
    <row r="95" spans="1:41" ht="25.5" customHeight="1" x14ac:dyDescent="0.3">
      <c r="A95" s="10">
        <f t="shared" si="1"/>
        <v>78</v>
      </c>
      <c r="B95" s="59"/>
      <c r="C95" s="60"/>
      <c r="D95" s="60"/>
      <c r="E95" s="60"/>
      <c r="F95" s="59"/>
      <c r="G95" s="60"/>
      <c r="H95" s="59"/>
      <c r="I95" s="60"/>
      <c r="J95" s="59"/>
      <c r="K95" s="60"/>
      <c r="L95" s="59"/>
      <c r="M95" s="59"/>
      <c r="N95" s="59"/>
      <c r="O95" s="59"/>
      <c r="P95" s="60"/>
      <c r="Q95" s="59"/>
      <c r="R95" s="60"/>
      <c r="S95" s="59"/>
      <c r="T95" s="60"/>
      <c r="U95" s="61" t="s">
        <v>2064</v>
      </c>
      <c r="V95" s="62"/>
      <c r="W95" s="62"/>
      <c r="X95" s="62"/>
      <c r="Y95" s="62"/>
      <c r="Z95" s="62"/>
      <c r="AA95" s="62"/>
      <c r="AB95" s="63"/>
      <c r="AC95" s="37"/>
      <c r="AD95" s="37"/>
      <c r="AE95" s="37"/>
      <c r="AF95" s="37"/>
      <c r="AG95" s="59"/>
      <c r="AH95" s="60"/>
      <c r="AI95" s="59"/>
      <c r="AJ95" s="60"/>
      <c r="AK95" s="37"/>
      <c r="AL95" s="59"/>
      <c r="AM95" s="60"/>
      <c r="AN95" s="60"/>
      <c r="AO95" s="14"/>
    </row>
    <row r="96" spans="1:41" ht="25.5" customHeight="1" x14ac:dyDescent="0.3">
      <c r="A96" s="10">
        <f t="shared" si="1"/>
        <v>79</v>
      </c>
      <c r="B96" s="59"/>
      <c r="C96" s="60"/>
      <c r="D96" s="60"/>
      <c r="E96" s="60"/>
      <c r="F96" s="59"/>
      <c r="G96" s="60"/>
      <c r="H96" s="59"/>
      <c r="I96" s="60"/>
      <c r="J96" s="59"/>
      <c r="K96" s="60"/>
      <c r="L96" s="59"/>
      <c r="M96" s="59"/>
      <c r="N96" s="59"/>
      <c r="O96" s="59"/>
      <c r="P96" s="60"/>
      <c r="Q96" s="59"/>
      <c r="R96" s="60"/>
      <c r="S96" s="59"/>
      <c r="T96" s="60"/>
      <c r="U96" s="61" t="s">
        <v>2064</v>
      </c>
      <c r="V96" s="62"/>
      <c r="W96" s="62"/>
      <c r="X96" s="62"/>
      <c r="Y96" s="62"/>
      <c r="Z96" s="62"/>
      <c r="AA96" s="62"/>
      <c r="AB96" s="63"/>
      <c r="AC96" s="37"/>
      <c r="AD96" s="37"/>
      <c r="AE96" s="37"/>
      <c r="AF96" s="37"/>
      <c r="AG96" s="59"/>
      <c r="AH96" s="60"/>
      <c r="AI96" s="59"/>
      <c r="AJ96" s="60"/>
      <c r="AK96" s="37"/>
      <c r="AL96" s="59"/>
      <c r="AM96" s="60"/>
      <c r="AN96" s="60"/>
      <c r="AO96" s="14"/>
    </row>
    <row r="97" spans="1:41" ht="25.5" customHeight="1" x14ac:dyDescent="0.3">
      <c r="A97" s="10">
        <f t="shared" si="1"/>
        <v>80</v>
      </c>
      <c r="B97" s="59"/>
      <c r="C97" s="60"/>
      <c r="D97" s="60"/>
      <c r="E97" s="60"/>
      <c r="F97" s="59"/>
      <c r="G97" s="60"/>
      <c r="H97" s="59"/>
      <c r="I97" s="60"/>
      <c r="J97" s="59"/>
      <c r="K97" s="60"/>
      <c r="L97" s="59"/>
      <c r="M97" s="59"/>
      <c r="N97" s="59"/>
      <c r="O97" s="59"/>
      <c r="P97" s="60"/>
      <c r="Q97" s="59"/>
      <c r="R97" s="60"/>
      <c r="S97" s="59"/>
      <c r="T97" s="60"/>
      <c r="U97" s="61" t="s">
        <v>2064</v>
      </c>
      <c r="V97" s="62"/>
      <c r="W97" s="62"/>
      <c r="X97" s="62"/>
      <c r="Y97" s="62"/>
      <c r="Z97" s="62"/>
      <c r="AA97" s="62"/>
      <c r="AB97" s="63"/>
      <c r="AC97" s="37"/>
      <c r="AD97" s="37"/>
      <c r="AE97" s="37"/>
      <c r="AF97" s="37"/>
      <c r="AG97" s="59"/>
      <c r="AH97" s="60"/>
      <c r="AI97" s="59"/>
      <c r="AJ97" s="60"/>
      <c r="AK97" s="37"/>
      <c r="AL97" s="59"/>
      <c r="AM97" s="60"/>
      <c r="AN97" s="60"/>
      <c r="AO97" s="14"/>
    </row>
    <row r="98" spans="1:41" ht="25.5" customHeight="1" x14ac:dyDescent="0.3">
      <c r="A98" s="10">
        <f t="shared" si="1"/>
        <v>81</v>
      </c>
      <c r="B98" s="59"/>
      <c r="C98" s="60"/>
      <c r="D98" s="60"/>
      <c r="E98" s="60"/>
      <c r="F98" s="59"/>
      <c r="G98" s="60"/>
      <c r="H98" s="59"/>
      <c r="I98" s="60"/>
      <c r="J98" s="59"/>
      <c r="K98" s="60"/>
      <c r="L98" s="59"/>
      <c r="M98" s="59"/>
      <c r="N98" s="59"/>
      <c r="O98" s="59"/>
      <c r="P98" s="60"/>
      <c r="Q98" s="59"/>
      <c r="R98" s="60"/>
      <c r="S98" s="59"/>
      <c r="T98" s="60"/>
      <c r="U98" s="61" t="s">
        <v>2064</v>
      </c>
      <c r="V98" s="62"/>
      <c r="W98" s="62"/>
      <c r="X98" s="62"/>
      <c r="Y98" s="62"/>
      <c r="Z98" s="62"/>
      <c r="AA98" s="62"/>
      <c r="AB98" s="63"/>
      <c r="AC98" s="37"/>
      <c r="AD98" s="37"/>
      <c r="AE98" s="37"/>
      <c r="AF98" s="37"/>
      <c r="AG98" s="59"/>
      <c r="AH98" s="60"/>
      <c r="AI98" s="59"/>
      <c r="AJ98" s="60"/>
      <c r="AK98" s="37"/>
      <c r="AL98" s="59"/>
      <c r="AM98" s="60"/>
      <c r="AN98" s="60"/>
      <c r="AO98" s="14"/>
    </row>
    <row r="99" spans="1:41" ht="25.5" customHeight="1" x14ac:dyDescent="0.3">
      <c r="A99" s="10">
        <f t="shared" si="1"/>
        <v>82</v>
      </c>
      <c r="B99" s="59"/>
      <c r="C99" s="60"/>
      <c r="D99" s="60"/>
      <c r="E99" s="60"/>
      <c r="F99" s="59"/>
      <c r="G99" s="60"/>
      <c r="H99" s="59"/>
      <c r="I99" s="60"/>
      <c r="J99" s="59"/>
      <c r="K99" s="60"/>
      <c r="L99" s="59"/>
      <c r="M99" s="59"/>
      <c r="N99" s="59"/>
      <c r="O99" s="59"/>
      <c r="P99" s="60"/>
      <c r="Q99" s="59"/>
      <c r="R99" s="60"/>
      <c r="S99" s="59"/>
      <c r="T99" s="60"/>
      <c r="U99" s="61" t="s">
        <v>2064</v>
      </c>
      <c r="V99" s="62"/>
      <c r="W99" s="62"/>
      <c r="X99" s="62"/>
      <c r="Y99" s="62"/>
      <c r="Z99" s="62"/>
      <c r="AA99" s="62"/>
      <c r="AB99" s="63"/>
      <c r="AC99" s="37"/>
      <c r="AD99" s="37"/>
      <c r="AE99" s="37"/>
      <c r="AF99" s="37"/>
      <c r="AG99" s="59"/>
      <c r="AH99" s="60"/>
      <c r="AI99" s="59"/>
      <c r="AJ99" s="60"/>
      <c r="AK99" s="37"/>
      <c r="AL99" s="59"/>
      <c r="AM99" s="60"/>
      <c r="AN99" s="60"/>
      <c r="AO99" s="14"/>
    </row>
    <row r="100" spans="1:41" ht="25.5" customHeight="1" x14ac:dyDescent="0.3">
      <c r="A100" s="10">
        <f t="shared" si="1"/>
        <v>83</v>
      </c>
      <c r="B100" s="59"/>
      <c r="C100" s="60"/>
      <c r="D100" s="60"/>
      <c r="E100" s="60"/>
      <c r="F100" s="59"/>
      <c r="G100" s="60"/>
      <c r="H100" s="59"/>
      <c r="I100" s="60"/>
      <c r="J100" s="59"/>
      <c r="K100" s="60"/>
      <c r="L100" s="59"/>
      <c r="M100" s="59"/>
      <c r="N100" s="59"/>
      <c r="O100" s="59"/>
      <c r="P100" s="60"/>
      <c r="Q100" s="59"/>
      <c r="R100" s="60"/>
      <c r="S100" s="59"/>
      <c r="T100" s="60"/>
      <c r="U100" s="61" t="s">
        <v>2064</v>
      </c>
      <c r="V100" s="62"/>
      <c r="W100" s="62"/>
      <c r="X100" s="62"/>
      <c r="Y100" s="62"/>
      <c r="Z100" s="62"/>
      <c r="AA100" s="62"/>
      <c r="AB100" s="63"/>
      <c r="AC100" s="37"/>
      <c r="AD100" s="37"/>
      <c r="AE100" s="37"/>
      <c r="AF100" s="37"/>
      <c r="AG100" s="59"/>
      <c r="AH100" s="60"/>
      <c r="AI100" s="59"/>
      <c r="AJ100" s="60"/>
      <c r="AK100" s="37"/>
      <c r="AL100" s="59"/>
      <c r="AM100" s="60"/>
      <c r="AN100" s="60"/>
      <c r="AO100" s="14"/>
    </row>
    <row r="101" spans="1:41" ht="25.5" customHeight="1" x14ac:dyDescent="0.3">
      <c r="A101" s="10">
        <f t="shared" si="1"/>
        <v>84</v>
      </c>
      <c r="B101" s="59"/>
      <c r="C101" s="60"/>
      <c r="D101" s="60"/>
      <c r="E101" s="60"/>
      <c r="F101" s="59"/>
      <c r="G101" s="60"/>
      <c r="H101" s="59"/>
      <c r="I101" s="60"/>
      <c r="J101" s="59"/>
      <c r="K101" s="60"/>
      <c r="L101" s="59"/>
      <c r="M101" s="59"/>
      <c r="N101" s="59"/>
      <c r="O101" s="59"/>
      <c r="P101" s="60"/>
      <c r="Q101" s="59"/>
      <c r="R101" s="60"/>
      <c r="S101" s="59"/>
      <c r="T101" s="60"/>
      <c r="U101" s="61" t="s">
        <v>2064</v>
      </c>
      <c r="V101" s="62"/>
      <c r="W101" s="62"/>
      <c r="X101" s="62"/>
      <c r="Y101" s="62"/>
      <c r="Z101" s="62"/>
      <c r="AA101" s="62"/>
      <c r="AB101" s="63"/>
      <c r="AC101" s="37"/>
      <c r="AD101" s="37"/>
      <c r="AE101" s="37"/>
      <c r="AF101" s="37"/>
      <c r="AG101" s="59"/>
      <c r="AH101" s="60"/>
      <c r="AI101" s="59"/>
      <c r="AJ101" s="60"/>
      <c r="AK101" s="37"/>
      <c r="AL101" s="59"/>
      <c r="AM101" s="60"/>
      <c r="AN101" s="60"/>
      <c r="AO101" s="14"/>
    </row>
    <row r="102" spans="1:41" ht="25.5" customHeight="1" x14ac:dyDescent="0.3">
      <c r="A102" s="10">
        <f t="shared" si="1"/>
        <v>85</v>
      </c>
      <c r="B102" s="59"/>
      <c r="C102" s="60"/>
      <c r="D102" s="60"/>
      <c r="E102" s="60"/>
      <c r="F102" s="59"/>
      <c r="G102" s="60"/>
      <c r="H102" s="59"/>
      <c r="I102" s="60"/>
      <c r="J102" s="59"/>
      <c r="K102" s="60"/>
      <c r="L102" s="59"/>
      <c r="M102" s="59"/>
      <c r="N102" s="59"/>
      <c r="O102" s="59"/>
      <c r="P102" s="60"/>
      <c r="Q102" s="59"/>
      <c r="R102" s="60"/>
      <c r="S102" s="59"/>
      <c r="T102" s="60"/>
      <c r="U102" s="61" t="s">
        <v>2064</v>
      </c>
      <c r="V102" s="62"/>
      <c r="W102" s="62"/>
      <c r="X102" s="62"/>
      <c r="Y102" s="62"/>
      <c r="Z102" s="62"/>
      <c r="AA102" s="62"/>
      <c r="AB102" s="63"/>
      <c r="AC102" s="37"/>
      <c r="AD102" s="37"/>
      <c r="AE102" s="37"/>
      <c r="AF102" s="37"/>
      <c r="AG102" s="59"/>
      <c r="AH102" s="60"/>
      <c r="AI102" s="59"/>
      <c r="AJ102" s="60"/>
      <c r="AK102" s="37"/>
      <c r="AL102" s="59"/>
      <c r="AM102" s="60"/>
      <c r="AN102" s="60"/>
      <c r="AO102" s="14"/>
    </row>
    <row r="103" spans="1:41" ht="25.5" customHeight="1" x14ac:dyDescent="0.3">
      <c r="A103" s="10">
        <f t="shared" si="1"/>
        <v>86</v>
      </c>
      <c r="B103" s="59"/>
      <c r="C103" s="60"/>
      <c r="D103" s="60"/>
      <c r="E103" s="60"/>
      <c r="F103" s="59"/>
      <c r="G103" s="60"/>
      <c r="H103" s="59"/>
      <c r="I103" s="60"/>
      <c r="J103" s="59"/>
      <c r="K103" s="60"/>
      <c r="L103" s="59"/>
      <c r="M103" s="59"/>
      <c r="N103" s="59"/>
      <c r="O103" s="59"/>
      <c r="P103" s="60"/>
      <c r="Q103" s="59"/>
      <c r="R103" s="60"/>
      <c r="S103" s="59"/>
      <c r="T103" s="60"/>
      <c r="U103" s="61" t="s">
        <v>2064</v>
      </c>
      <c r="V103" s="62"/>
      <c r="W103" s="62"/>
      <c r="X103" s="62"/>
      <c r="Y103" s="62"/>
      <c r="Z103" s="62"/>
      <c r="AA103" s="62"/>
      <c r="AB103" s="63"/>
      <c r="AC103" s="37"/>
      <c r="AD103" s="37"/>
      <c r="AE103" s="37"/>
      <c r="AF103" s="37"/>
      <c r="AG103" s="59"/>
      <c r="AH103" s="60"/>
      <c r="AI103" s="59"/>
      <c r="AJ103" s="60"/>
      <c r="AK103" s="37"/>
      <c r="AL103" s="59"/>
      <c r="AM103" s="60"/>
      <c r="AN103" s="60"/>
      <c r="AO103" s="14"/>
    </row>
    <row r="104" spans="1:41" ht="25.5" customHeight="1" x14ac:dyDescent="0.3">
      <c r="A104" s="10">
        <f t="shared" si="1"/>
        <v>87</v>
      </c>
      <c r="B104" s="59"/>
      <c r="C104" s="60"/>
      <c r="D104" s="60"/>
      <c r="E104" s="60"/>
      <c r="F104" s="59"/>
      <c r="G104" s="60"/>
      <c r="H104" s="59"/>
      <c r="I104" s="60"/>
      <c r="J104" s="59"/>
      <c r="K104" s="60"/>
      <c r="L104" s="59"/>
      <c r="M104" s="59"/>
      <c r="N104" s="59"/>
      <c r="O104" s="59"/>
      <c r="P104" s="60"/>
      <c r="Q104" s="59"/>
      <c r="R104" s="60"/>
      <c r="S104" s="59"/>
      <c r="T104" s="60"/>
      <c r="U104" s="61" t="s">
        <v>2064</v>
      </c>
      <c r="V104" s="62"/>
      <c r="W104" s="62"/>
      <c r="X104" s="62"/>
      <c r="Y104" s="62"/>
      <c r="Z104" s="62"/>
      <c r="AA104" s="62"/>
      <c r="AB104" s="63"/>
      <c r="AC104" s="37"/>
      <c r="AD104" s="37"/>
      <c r="AE104" s="37"/>
      <c r="AF104" s="37"/>
      <c r="AG104" s="59"/>
      <c r="AH104" s="60"/>
      <c r="AI104" s="59"/>
      <c r="AJ104" s="60"/>
      <c r="AK104" s="37"/>
      <c r="AL104" s="59"/>
      <c r="AM104" s="60"/>
      <c r="AN104" s="60"/>
      <c r="AO104" s="14"/>
    </row>
    <row r="105" spans="1:41" ht="25.5" customHeight="1" x14ac:dyDescent="0.3">
      <c r="A105" s="10">
        <f t="shared" si="1"/>
        <v>88</v>
      </c>
      <c r="B105" s="59"/>
      <c r="C105" s="60"/>
      <c r="D105" s="60"/>
      <c r="E105" s="60"/>
      <c r="F105" s="59"/>
      <c r="G105" s="60"/>
      <c r="H105" s="59"/>
      <c r="I105" s="60"/>
      <c r="J105" s="59"/>
      <c r="K105" s="60"/>
      <c r="L105" s="59"/>
      <c r="M105" s="59"/>
      <c r="N105" s="59"/>
      <c r="O105" s="59"/>
      <c r="P105" s="60"/>
      <c r="Q105" s="59"/>
      <c r="R105" s="60"/>
      <c r="S105" s="59"/>
      <c r="T105" s="60"/>
      <c r="U105" s="61" t="s">
        <v>2064</v>
      </c>
      <c r="V105" s="62"/>
      <c r="W105" s="62"/>
      <c r="X105" s="62"/>
      <c r="Y105" s="62"/>
      <c r="Z105" s="62"/>
      <c r="AA105" s="62"/>
      <c r="AB105" s="63"/>
      <c r="AC105" s="37"/>
      <c r="AD105" s="37"/>
      <c r="AE105" s="37"/>
      <c r="AF105" s="37"/>
      <c r="AG105" s="59"/>
      <c r="AH105" s="60"/>
      <c r="AI105" s="59"/>
      <c r="AJ105" s="60"/>
      <c r="AK105" s="37"/>
      <c r="AL105" s="59"/>
      <c r="AM105" s="60"/>
      <c r="AN105" s="60"/>
      <c r="AO105" s="14"/>
    </row>
    <row r="106" spans="1:41" ht="25.5" customHeight="1" x14ac:dyDescent="0.3">
      <c r="A106" s="10">
        <f t="shared" si="1"/>
        <v>89</v>
      </c>
      <c r="B106" s="59"/>
      <c r="C106" s="60"/>
      <c r="D106" s="60"/>
      <c r="E106" s="60"/>
      <c r="F106" s="59"/>
      <c r="G106" s="60"/>
      <c r="H106" s="59"/>
      <c r="I106" s="60"/>
      <c r="J106" s="59"/>
      <c r="K106" s="60"/>
      <c r="L106" s="59"/>
      <c r="M106" s="59"/>
      <c r="N106" s="59"/>
      <c r="O106" s="59"/>
      <c r="P106" s="60"/>
      <c r="Q106" s="59"/>
      <c r="R106" s="60"/>
      <c r="S106" s="59"/>
      <c r="T106" s="60"/>
      <c r="U106" s="61" t="s">
        <v>2064</v>
      </c>
      <c r="V106" s="62"/>
      <c r="W106" s="62"/>
      <c r="X106" s="62"/>
      <c r="Y106" s="62"/>
      <c r="Z106" s="62"/>
      <c r="AA106" s="62"/>
      <c r="AB106" s="63"/>
      <c r="AC106" s="37"/>
      <c r="AD106" s="37"/>
      <c r="AE106" s="37"/>
      <c r="AF106" s="37"/>
      <c r="AG106" s="59"/>
      <c r="AH106" s="60"/>
      <c r="AI106" s="59"/>
      <c r="AJ106" s="60"/>
      <c r="AK106" s="37"/>
      <c r="AL106" s="59"/>
      <c r="AM106" s="60"/>
      <c r="AN106" s="60"/>
      <c r="AO106" s="14"/>
    </row>
    <row r="107" spans="1:41" ht="25.5" customHeight="1" x14ac:dyDescent="0.3">
      <c r="A107" s="10">
        <f t="shared" si="1"/>
        <v>90</v>
      </c>
      <c r="B107" s="59"/>
      <c r="C107" s="60"/>
      <c r="D107" s="60"/>
      <c r="E107" s="60"/>
      <c r="F107" s="59"/>
      <c r="G107" s="60"/>
      <c r="H107" s="59"/>
      <c r="I107" s="60"/>
      <c r="J107" s="59"/>
      <c r="K107" s="60"/>
      <c r="L107" s="59"/>
      <c r="M107" s="59"/>
      <c r="N107" s="59"/>
      <c r="O107" s="59"/>
      <c r="P107" s="60"/>
      <c r="Q107" s="59"/>
      <c r="R107" s="60"/>
      <c r="S107" s="59"/>
      <c r="T107" s="60"/>
      <c r="U107" s="61" t="s">
        <v>2064</v>
      </c>
      <c r="V107" s="62"/>
      <c r="W107" s="62"/>
      <c r="X107" s="62"/>
      <c r="Y107" s="62"/>
      <c r="Z107" s="62"/>
      <c r="AA107" s="62"/>
      <c r="AB107" s="63"/>
      <c r="AC107" s="37"/>
      <c r="AD107" s="37"/>
      <c r="AE107" s="37"/>
      <c r="AF107" s="37"/>
      <c r="AG107" s="59"/>
      <c r="AH107" s="60"/>
      <c r="AI107" s="59"/>
      <c r="AJ107" s="60"/>
      <c r="AK107" s="37"/>
      <c r="AL107" s="59"/>
      <c r="AM107" s="60"/>
      <c r="AN107" s="60"/>
      <c r="AO107" s="14"/>
    </row>
    <row r="108" spans="1:41" ht="25.5" customHeight="1" x14ac:dyDescent="0.3">
      <c r="A108" s="10">
        <f t="shared" si="1"/>
        <v>91</v>
      </c>
      <c r="B108" s="59"/>
      <c r="C108" s="60"/>
      <c r="D108" s="60"/>
      <c r="E108" s="60"/>
      <c r="F108" s="59"/>
      <c r="G108" s="60"/>
      <c r="H108" s="59"/>
      <c r="I108" s="60"/>
      <c r="J108" s="59"/>
      <c r="K108" s="60"/>
      <c r="L108" s="59"/>
      <c r="M108" s="59"/>
      <c r="N108" s="59"/>
      <c r="O108" s="59"/>
      <c r="P108" s="60"/>
      <c r="Q108" s="59"/>
      <c r="R108" s="60"/>
      <c r="S108" s="59"/>
      <c r="T108" s="60"/>
      <c r="U108" s="61" t="s">
        <v>2064</v>
      </c>
      <c r="V108" s="62"/>
      <c r="W108" s="62"/>
      <c r="X108" s="62"/>
      <c r="Y108" s="62"/>
      <c r="Z108" s="62"/>
      <c r="AA108" s="62"/>
      <c r="AB108" s="63"/>
      <c r="AC108" s="37"/>
      <c r="AD108" s="37"/>
      <c r="AE108" s="37"/>
      <c r="AF108" s="37"/>
      <c r="AG108" s="59"/>
      <c r="AH108" s="60"/>
      <c r="AI108" s="59"/>
      <c r="AJ108" s="60"/>
      <c r="AK108" s="37"/>
      <c r="AL108" s="59"/>
      <c r="AM108" s="60"/>
      <c r="AN108" s="60"/>
      <c r="AO108" s="14"/>
    </row>
    <row r="109" spans="1:41" ht="25.5" customHeight="1" x14ac:dyDescent="0.3">
      <c r="A109" s="10">
        <f t="shared" si="1"/>
        <v>92</v>
      </c>
      <c r="B109" s="59"/>
      <c r="C109" s="60"/>
      <c r="D109" s="60"/>
      <c r="E109" s="60"/>
      <c r="F109" s="59"/>
      <c r="G109" s="60"/>
      <c r="H109" s="59"/>
      <c r="I109" s="60"/>
      <c r="J109" s="59"/>
      <c r="K109" s="60"/>
      <c r="L109" s="59"/>
      <c r="M109" s="59"/>
      <c r="N109" s="59"/>
      <c r="O109" s="59"/>
      <c r="P109" s="60"/>
      <c r="Q109" s="59"/>
      <c r="R109" s="60"/>
      <c r="S109" s="59"/>
      <c r="T109" s="60"/>
      <c r="U109" s="61" t="s">
        <v>2064</v>
      </c>
      <c r="V109" s="62"/>
      <c r="W109" s="62"/>
      <c r="X109" s="62"/>
      <c r="Y109" s="62"/>
      <c r="Z109" s="62"/>
      <c r="AA109" s="62"/>
      <c r="AB109" s="63"/>
      <c r="AC109" s="37"/>
      <c r="AD109" s="37"/>
      <c r="AE109" s="37"/>
      <c r="AF109" s="37"/>
      <c r="AG109" s="59"/>
      <c r="AH109" s="60"/>
      <c r="AI109" s="59"/>
      <c r="AJ109" s="60"/>
      <c r="AK109" s="37"/>
      <c r="AL109" s="59"/>
      <c r="AM109" s="60"/>
      <c r="AN109" s="60"/>
      <c r="AO109" s="14"/>
    </row>
    <row r="110" spans="1:41" ht="25.5" customHeight="1" x14ac:dyDescent="0.3">
      <c r="A110" s="10">
        <f t="shared" si="1"/>
        <v>93</v>
      </c>
      <c r="B110" s="59"/>
      <c r="C110" s="60"/>
      <c r="D110" s="60"/>
      <c r="E110" s="60"/>
      <c r="F110" s="59"/>
      <c r="G110" s="60"/>
      <c r="H110" s="59"/>
      <c r="I110" s="60"/>
      <c r="J110" s="59"/>
      <c r="K110" s="60"/>
      <c r="L110" s="59"/>
      <c r="M110" s="59"/>
      <c r="N110" s="59"/>
      <c r="O110" s="59"/>
      <c r="P110" s="60"/>
      <c r="Q110" s="59"/>
      <c r="R110" s="60"/>
      <c r="S110" s="59"/>
      <c r="T110" s="60"/>
      <c r="U110" s="61" t="s">
        <v>2064</v>
      </c>
      <c r="V110" s="62"/>
      <c r="W110" s="62"/>
      <c r="X110" s="62"/>
      <c r="Y110" s="62"/>
      <c r="Z110" s="62"/>
      <c r="AA110" s="62"/>
      <c r="AB110" s="63"/>
      <c r="AC110" s="37"/>
      <c r="AD110" s="37"/>
      <c r="AE110" s="37"/>
      <c r="AF110" s="37"/>
      <c r="AG110" s="59"/>
      <c r="AH110" s="60"/>
      <c r="AI110" s="59"/>
      <c r="AJ110" s="60"/>
      <c r="AK110" s="37"/>
      <c r="AL110" s="59"/>
      <c r="AM110" s="60"/>
      <c r="AN110" s="60"/>
      <c r="AO110" s="14"/>
    </row>
    <row r="111" spans="1:41" ht="25.5" customHeight="1" x14ac:dyDescent="0.3">
      <c r="A111" s="10">
        <f t="shared" si="1"/>
        <v>94</v>
      </c>
      <c r="B111" s="59"/>
      <c r="C111" s="60"/>
      <c r="D111" s="60"/>
      <c r="E111" s="60"/>
      <c r="F111" s="59"/>
      <c r="G111" s="60"/>
      <c r="H111" s="59"/>
      <c r="I111" s="60"/>
      <c r="J111" s="59"/>
      <c r="K111" s="60"/>
      <c r="L111" s="59"/>
      <c r="M111" s="59"/>
      <c r="N111" s="59"/>
      <c r="O111" s="59"/>
      <c r="P111" s="60"/>
      <c r="Q111" s="59"/>
      <c r="R111" s="60"/>
      <c r="S111" s="59"/>
      <c r="T111" s="60"/>
      <c r="U111" s="61" t="s">
        <v>2064</v>
      </c>
      <c r="V111" s="62"/>
      <c r="W111" s="62"/>
      <c r="X111" s="62"/>
      <c r="Y111" s="62"/>
      <c r="Z111" s="62"/>
      <c r="AA111" s="62"/>
      <c r="AB111" s="63"/>
      <c r="AC111" s="37"/>
      <c r="AD111" s="37"/>
      <c r="AE111" s="37"/>
      <c r="AF111" s="37"/>
      <c r="AG111" s="59"/>
      <c r="AH111" s="60"/>
      <c r="AI111" s="59"/>
      <c r="AJ111" s="60"/>
      <c r="AK111" s="37"/>
      <c r="AL111" s="59"/>
      <c r="AM111" s="60"/>
      <c r="AN111" s="60"/>
      <c r="AO111" s="14"/>
    </row>
    <row r="112" spans="1:41" ht="25.5" customHeight="1" x14ac:dyDescent="0.3">
      <c r="A112" s="10">
        <f t="shared" si="1"/>
        <v>95</v>
      </c>
      <c r="B112" s="59"/>
      <c r="C112" s="60"/>
      <c r="D112" s="60"/>
      <c r="E112" s="60"/>
      <c r="F112" s="59"/>
      <c r="G112" s="60"/>
      <c r="H112" s="59"/>
      <c r="I112" s="60"/>
      <c r="J112" s="59"/>
      <c r="K112" s="60"/>
      <c r="L112" s="59"/>
      <c r="M112" s="59"/>
      <c r="N112" s="59"/>
      <c r="O112" s="59"/>
      <c r="P112" s="60"/>
      <c r="Q112" s="59"/>
      <c r="R112" s="60"/>
      <c r="S112" s="59"/>
      <c r="T112" s="60"/>
      <c r="U112" s="61" t="s">
        <v>2064</v>
      </c>
      <c r="V112" s="62"/>
      <c r="W112" s="62"/>
      <c r="X112" s="62"/>
      <c r="Y112" s="62"/>
      <c r="Z112" s="62"/>
      <c r="AA112" s="62"/>
      <c r="AB112" s="63"/>
      <c r="AC112" s="37"/>
      <c r="AD112" s="37"/>
      <c r="AE112" s="37"/>
      <c r="AF112" s="37"/>
      <c r="AG112" s="59"/>
      <c r="AH112" s="60"/>
      <c r="AI112" s="59"/>
      <c r="AJ112" s="60"/>
      <c r="AK112" s="37"/>
      <c r="AL112" s="59"/>
      <c r="AM112" s="60"/>
      <c r="AN112" s="60"/>
      <c r="AO112" s="14"/>
    </row>
    <row r="113" spans="1:41" ht="25.5" customHeight="1" x14ac:dyDescent="0.3">
      <c r="A113" s="10">
        <f t="shared" si="1"/>
        <v>96</v>
      </c>
      <c r="B113" s="59"/>
      <c r="C113" s="60"/>
      <c r="D113" s="60"/>
      <c r="E113" s="60"/>
      <c r="F113" s="59"/>
      <c r="G113" s="60"/>
      <c r="H113" s="59"/>
      <c r="I113" s="60"/>
      <c r="J113" s="59"/>
      <c r="K113" s="60"/>
      <c r="L113" s="59"/>
      <c r="M113" s="59"/>
      <c r="N113" s="59"/>
      <c r="O113" s="59"/>
      <c r="P113" s="60"/>
      <c r="Q113" s="59"/>
      <c r="R113" s="60"/>
      <c r="S113" s="59"/>
      <c r="T113" s="60"/>
      <c r="U113" s="61" t="s">
        <v>2064</v>
      </c>
      <c r="V113" s="62"/>
      <c r="W113" s="62"/>
      <c r="X113" s="62"/>
      <c r="Y113" s="62"/>
      <c r="Z113" s="62"/>
      <c r="AA113" s="62"/>
      <c r="AB113" s="63"/>
      <c r="AC113" s="37"/>
      <c r="AD113" s="37"/>
      <c r="AE113" s="37"/>
      <c r="AF113" s="37"/>
      <c r="AG113" s="59"/>
      <c r="AH113" s="60"/>
      <c r="AI113" s="59"/>
      <c r="AJ113" s="60"/>
      <c r="AK113" s="37"/>
      <c r="AL113" s="59"/>
      <c r="AM113" s="60"/>
      <c r="AN113" s="60"/>
      <c r="AO113" s="14"/>
    </row>
    <row r="114" spans="1:41" ht="25.5" customHeight="1" x14ac:dyDescent="0.3">
      <c r="A114" s="10">
        <f t="shared" si="1"/>
        <v>97</v>
      </c>
      <c r="B114" s="59"/>
      <c r="C114" s="60"/>
      <c r="D114" s="60"/>
      <c r="E114" s="60"/>
      <c r="F114" s="59"/>
      <c r="G114" s="60"/>
      <c r="H114" s="59"/>
      <c r="I114" s="60"/>
      <c r="J114" s="59"/>
      <c r="K114" s="60"/>
      <c r="L114" s="59"/>
      <c r="M114" s="59"/>
      <c r="N114" s="59"/>
      <c r="O114" s="59"/>
      <c r="P114" s="60"/>
      <c r="Q114" s="59"/>
      <c r="R114" s="60"/>
      <c r="S114" s="59"/>
      <c r="T114" s="60"/>
      <c r="U114" s="61" t="s">
        <v>2064</v>
      </c>
      <c r="V114" s="62"/>
      <c r="W114" s="62"/>
      <c r="X114" s="62"/>
      <c r="Y114" s="62"/>
      <c r="Z114" s="62"/>
      <c r="AA114" s="62"/>
      <c r="AB114" s="63"/>
      <c r="AC114" s="37"/>
      <c r="AD114" s="37"/>
      <c r="AE114" s="37"/>
      <c r="AF114" s="37"/>
      <c r="AG114" s="59"/>
      <c r="AH114" s="60"/>
      <c r="AI114" s="59"/>
      <c r="AJ114" s="60"/>
      <c r="AK114" s="37"/>
      <c r="AL114" s="59"/>
      <c r="AM114" s="60"/>
      <c r="AN114" s="60"/>
      <c r="AO114" s="14"/>
    </row>
    <row r="115" spans="1:41" ht="25.5" customHeight="1" x14ac:dyDescent="0.3">
      <c r="A115" s="10">
        <f t="shared" si="1"/>
        <v>98</v>
      </c>
      <c r="B115" s="59"/>
      <c r="C115" s="60"/>
      <c r="D115" s="60"/>
      <c r="E115" s="60"/>
      <c r="F115" s="59"/>
      <c r="G115" s="60"/>
      <c r="H115" s="59"/>
      <c r="I115" s="60"/>
      <c r="J115" s="59"/>
      <c r="K115" s="60"/>
      <c r="L115" s="59"/>
      <c r="M115" s="59"/>
      <c r="N115" s="59"/>
      <c r="O115" s="59"/>
      <c r="P115" s="60"/>
      <c r="Q115" s="59"/>
      <c r="R115" s="60"/>
      <c r="S115" s="59"/>
      <c r="T115" s="60"/>
      <c r="U115" s="61" t="s">
        <v>2064</v>
      </c>
      <c r="V115" s="62"/>
      <c r="W115" s="62"/>
      <c r="X115" s="62"/>
      <c r="Y115" s="62"/>
      <c r="Z115" s="62"/>
      <c r="AA115" s="62"/>
      <c r="AB115" s="63"/>
      <c r="AC115" s="37"/>
      <c r="AD115" s="37"/>
      <c r="AE115" s="37"/>
      <c r="AF115" s="37"/>
      <c r="AG115" s="59"/>
      <c r="AH115" s="60"/>
      <c r="AI115" s="59"/>
      <c r="AJ115" s="60"/>
      <c r="AK115" s="37"/>
      <c r="AL115" s="59"/>
      <c r="AM115" s="60"/>
      <c r="AN115" s="60"/>
      <c r="AO115" s="14"/>
    </row>
    <row r="116" spans="1:41" ht="25.5" customHeight="1" x14ac:dyDescent="0.3">
      <c r="A116" s="10">
        <f t="shared" si="1"/>
        <v>99</v>
      </c>
      <c r="B116" s="59"/>
      <c r="C116" s="60"/>
      <c r="D116" s="60"/>
      <c r="E116" s="60"/>
      <c r="F116" s="59"/>
      <c r="G116" s="60"/>
      <c r="H116" s="59"/>
      <c r="I116" s="60"/>
      <c r="J116" s="59"/>
      <c r="K116" s="60"/>
      <c r="L116" s="59"/>
      <c r="M116" s="59"/>
      <c r="N116" s="59"/>
      <c r="O116" s="59"/>
      <c r="P116" s="60"/>
      <c r="Q116" s="59"/>
      <c r="R116" s="60"/>
      <c r="S116" s="59"/>
      <c r="T116" s="60"/>
      <c r="U116" s="61" t="s">
        <v>2064</v>
      </c>
      <c r="V116" s="62"/>
      <c r="W116" s="62"/>
      <c r="X116" s="62"/>
      <c r="Y116" s="62"/>
      <c r="Z116" s="62"/>
      <c r="AA116" s="62"/>
      <c r="AB116" s="63"/>
      <c r="AC116" s="37"/>
      <c r="AD116" s="37"/>
      <c r="AE116" s="37"/>
      <c r="AF116" s="37"/>
      <c r="AG116" s="59"/>
      <c r="AH116" s="60"/>
      <c r="AI116" s="59"/>
      <c r="AJ116" s="60"/>
      <c r="AK116" s="37"/>
      <c r="AL116" s="59"/>
      <c r="AM116" s="60"/>
      <c r="AN116" s="60"/>
      <c r="AO116" s="14"/>
    </row>
    <row r="117" spans="1:41" ht="25.5" customHeight="1" x14ac:dyDescent="0.3">
      <c r="A117" s="10">
        <f t="shared" si="1"/>
        <v>100</v>
      </c>
      <c r="B117" s="59"/>
      <c r="C117" s="60"/>
      <c r="D117" s="60"/>
      <c r="E117" s="60"/>
      <c r="F117" s="59"/>
      <c r="G117" s="60"/>
      <c r="H117" s="59"/>
      <c r="I117" s="60"/>
      <c r="J117" s="59"/>
      <c r="K117" s="60"/>
      <c r="L117" s="59"/>
      <c r="M117" s="59"/>
      <c r="N117" s="59"/>
      <c r="O117" s="59"/>
      <c r="P117" s="60"/>
      <c r="Q117" s="59"/>
      <c r="R117" s="60"/>
      <c r="S117" s="59"/>
      <c r="T117" s="60"/>
      <c r="U117" s="61" t="s">
        <v>2064</v>
      </c>
      <c r="V117" s="62"/>
      <c r="W117" s="62"/>
      <c r="X117" s="62"/>
      <c r="Y117" s="62"/>
      <c r="Z117" s="62"/>
      <c r="AA117" s="62"/>
      <c r="AB117" s="63"/>
      <c r="AC117" s="37"/>
      <c r="AD117" s="37"/>
      <c r="AE117" s="37"/>
      <c r="AF117" s="37"/>
      <c r="AG117" s="59"/>
      <c r="AH117" s="60"/>
      <c r="AI117" s="59"/>
      <c r="AJ117" s="60"/>
      <c r="AK117" s="37"/>
      <c r="AL117" s="59"/>
      <c r="AM117" s="60"/>
      <c r="AN117" s="60"/>
      <c r="AO117" s="14"/>
    </row>
    <row r="118" spans="1:41" ht="11.25" customHeight="1" thickBot="1" x14ac:dyDescent="0.35">
      <c r="A118" s="11"/>
      <c r="B118" s="54"/>
      <c r="C118" s="55"/>
      <c r="D118" s="55"/>
      <c r="E118" s="55"/>
      <c r="F118" s="54"/>
      <c r="G118" s="55"/>
      <c r="H118" s="54"/>
      <c r="I118" s="55"/>
      <c r="J118" s="54"/>
      <c r="K118" s="55"/>
      <c r="L118" s="54"/>
      <c r="M118" s="54"/>
      <c r="N118" s="54"/>
      <c r="O118" s="54"/>
      <c r="P118" s="55"/>
      <c r="Q118" s="54"/>
      <c r="R118" s="55"/>
      <c r="S118" s="54"/>
      <c r="T118" s="55"/>
      <c r="U118" s="56"/>
      <c r="V118" s="57"/>
      <c r="W118" s="57"/>
      <c r="X118" s="57"/>
      <c r="Y118" s="57"/>
      <c r="Z118" s="57"/>
      <c r="AA118" s="57"/>
      <c r="AB118" s="58"/>
      <c r="AC118" s="28"/>
      <c r="AD118" s="28"/>
      <c r="AE118" s="28"/>
      <c r="AF118" s="28"/>
      <c r="AG118" s="54"/>
      <c r="AH118" s="55"/>
      <c r="AI118" s="54"/>
      <c r="AJ118" s="55"/>
      <c r="AK118" s="28"/>
      <c r="AL118" s="54"/>
      <c r="AM118" s="55"/>
      <c r="AN118" s="55"/>
      <c r="AO118" s="15"/>
    </row>
    <row r="120" spans="1:41" ht="16.2" x14ac:dyDescent="0.3">
      <c r="S120" s="33"/>
    </row>
  </sheetData>
  <mergeCells count="1209">
    <mergeCell ref="AI116:AJ116"/>
    <mergeCell ref="AL116:AN116"/>
    <mergeCell ref="B117:E117"/>
    <mergeCell ref="F117:G117"/>
    <mergeCell ref="H117:I117"/>
    <mergeCell ref="J117:K117"/>
    <mergeCell ref="L117:P117"/>
    <mergeCell ref="Q117:R117"/>
    <mergeCell ref="S117:T117"/>
    <mergeCell ref="U117:AB117"/>
    <mergeCell ref="AG117:AH117"/>
    <mergeCell ref="AI117:AJ117"/>
    <mergeCell ref="AL117:AN117"/>
    <mergeCell ref="B116:E116"/>
    <mergeCell ref="F116:G116"/>
    <mergeCell ref="H116:I116"/>
    <mergeCell ref="J116:K116"/>
    <mergeCell ref="L116:P116"/>
    <mergeCell ref="Q116:R116"/>
    <mergeCell ref="S116:T116"/>
    <mergeCell ref="U116:AB116"/>
    <mergeCell ref="AG116:AH116"/>
    <mergeCell ref="AI114:AJ114"/>
    <mergeCell ref="AL114:AN114"/>
    <mergeCell ref="B115:E115"/>
    <mergeCell ref="F115:G115"/>
    <mergeCell ref="H115:I115"/>
    <mergeCell ref="J115:K115"/>
    <mergeCell ref="L115:P115"/>
    <mergeCell ref="Q115:R115"/>
    <mergeCell ref="S115:T115"/>
    <mergeCell ref="U115:AB115"/>
    <mergeCell ref="AG115:AH115"/>
    <mergeCell ref="AI115:AJ115"/>
    <mergeCell ref="AL115:AN115"/>
    <mergeCell ref="B114:E114"/>
    <mergeCell ref="F114:G114"/>
    <mergeCell ref="H114:I114"/>
    <mergeCell ref="J114:K114"/>
    <mergeCell ref="L114:P114"/>
    <mergeCell ref="Q114:R114"/>
    <mergeCell ref="S114:T114"/>
    <mergeCell ref="U114:AB114"/>
    <mergeCell ref="AG114:AH114"/>
    <mergeCell ref="AI112:AJ112"/>
    <mergeCell ref="AL112:AN112"/>
    <mergeCell ref="B113:E113"/>
    <mergeCell ref="F113:G113"/>
    <mergeCell ref="H113:I113"/>
    <mergeCell ref="J113:K113"/>
    <mergeCell ref="L113:P113"/>
    <mergeCell ref="Q113:R113"/>
    <mergeCell ref="S113:T113"/>
    <mergeCell ref="U113:AB113"/>
    <mergeCell ref="AG113:AH113"/>
    <mergeCell ref="AI113:AJ113"/>
    <mergeCell ref="AL113:AN113"/>
    <mergeCell ref="B112:E112"/>
    <mergeCell ref="F112:G112"/>
    <mergeCell ref="H112:I112"/>
    <mergeCell ref="J112:K112"/>
    <mergeCell ref="L112:P112"/>
    <mergeCell ref="Q112:R112"/>
    <mergeCell ref="S112:T112"/>
    <mergeCell ref="U112:AB112"/>
    <mergeCell ref="AG112:AH112"/>
    <mergeCell ref="AI110:AJ110"/>
    <mergeCell ref="AL110:AN110"/>
    <mergeCell ref="B111:E111"/>
    <mergeCell ref="F111:G111"/>
    <mergeCell ref="H111:I111"/>
    <mergeCell ref="J111:K111"/>
    <mergeCell ref="L111:P111"/>
    <mergeCell ref="Q111:R111"/>
    <mergeCell ref="S111:T111"/>
    <mergeCell ref="U111:AB111"/>
    <mergeCell ref="AG111:AH111"/>
    <mergeCell ref="AI111:AJ111"/>
    <mergeCell ref="AL111:AN111"/>
    <mergeCell ref="B110:E110"/>
    <mergeCell ref="F110:G110"/>
    <mergeCell ref="H110:I110"/>
    <mergeCell ref="J110:K110"/>
    <mergeCell ref="L110:P110"/>
    <mergeCell ref="Q110:R110"/>
    <mergeCell ref="S110:T110"/>
    <mergeCell ref="U110:AB110"/>
    <mergeCell ref="AG110:AH110"/>
    <mergeCell ref="AI108:AJ108"/>
    <mergeCell ref="AL108:AN108"/>
    <mergeCell ref="B109:E109"/>
    <mergeCell ref="F109:G109"/>
    <mergeCell ref="H109:I109"/>
    <mergeCell ref="J109:K109"/>
    <mergeCell ref="L109:P109"/>
    <mergeCell ref="Q109:R109"/>
    <mergeCell ref="S109:T109"/>
    <mergeCell ref="U109:AB109"/>
    <mergeCell ref="AG109:AH109"/>
    <mergeCell ref="AI109:AJ109"/>
    <mergeCell ref="AL109:AN109"/>
    <mergeCell ref="B108:E108"/>
    <mergeCell ref="F108:G108"/>
    <mergeCell ref="H108:I108"/>
    <mergeCell ref="J108:K108"/>
    <mergeCell ref="L108:P108"/>
    <mergeCell ref="Q108:R108"/>
    <mergeCell ref="S108:T108"/>
    <mergeCell ref="U108:AB108"/>
    <mergeCell ref="AG108:AH108"/>
    <mergeCell ref="AI106:AJ106"/>
    <mergeCell ref="AL106:AN106"/>
    <mergeCell ref="B107:E107"/>
    <mergeCell ref="F107:G107"/>
    <mergeCell ref="H107:I107"/>
    <mergeCell ref="J107:K107"/>
    <mergeCell ref="L107:P107"/>
    <mergeCell ref="Q107:R107"/>
    <mergeCell ref="S107:T107"/>
    <mergeCell ref="U107:AB107"/>
    <mergeCell ref="AG107:AH107"/>
    <mergeCell ref="AI107:AJ107"/>
    <mergeCell ref="AL107:AN107"/>
    <mergeCell ref="B106:E106"/>
    <mergeCell ref="F106:G106"/>
    <mergeCell ref="H106:I106"/>
    <mergeCell ref="J106:K106"/>
    <mergeCell ref="L106:P106"/>
    <mergeCell ref="Q106:R106"/>
    <mergeCell ref="S106:T106"/>
    <mergeCell ref="U106:AB106"/>
    <mergeCell ref="AG106:AH106"/>
    <mergeCell ref="AI104:AJ104"/>
    <mergeCell ref="AL104:AN104"/>
    <mergeCell ref="B105:E105"/>
    <mergeCell ref="F105:G105"/>
    <mergeCell ref="H105:I105"/>
    <mergeCell ref="J105:K105"/>
    <mergeCell ref="L105:P105"/>
    <mergeCell ref="Q105:R105"/>
    <mergeCell ref="S105:T105"/>
    <mergeCell ref="U105:AB105"/>
    <mergeCell ref="AG105:AH105"/>
    <mergeCell ref="AI105:AJ105"/>
    <mergeCell ref="AL105:AN105"/>
    <mergeCell ref="B104:E104"/>
    <mergeCell ref="F104:G104"/>
    <mergeCell ref="H104:I104"/>
    <mergeCell ref="J104:K104"/>
    <mergeCell ref="L104:P104"/>
    <mergeCell ref="Q104:R104"/>
    <mergeCell ref="S104:T104"/>
    <mergeCell ref="U104:AB104"/>
    <mergeCell ref="AG104:AH104"/>
    <mergeCell ref="AI102:AJ102"/>
    <mergeCell ref="AL102:AN102"/>
    <mergeCell ref="B103:E103"/>
    <mergeCell ref="F103:G103"/>
    <mergeCell ref="H103:I103"/>
    <mergeCell ref="J103:K103"/>
    <mergeCell ref="L103:P103"/>
    <mergeCell ref="Q103:R103"/>
    <mergeCell ref="S103:T103"/>
    <mergeCell ref="U103:AB103"/>
    <mergeCell ref="AG103:AH103"/>
    <mergeCell ref="AI103:AJ103"/>
    <mergeCell ref="AL103:AN103"/>
    <mergeCell ref="B102:E102"/>
    <mergeCell ref="F102:G102"/>
    <mergeCell ref="H102:I102"/>
    <mergeCell ref="J102:K102"/>
    <mergeCell ref="L102:P102"/>
    <mergeCell ref="Q102:R102"/>
    <mergeCell ref="S102:T102"/>
    <mergeCell ref="U102:AB102"/>
    <mergeCell ref="AG102:AH102"/>
    <mergeCell ref="AI100:AJ100"/>
    <mergeCell ref="AL100:AN100"/>
    <mergeCell ref="B101:E101"/>
    <mergeCell ref="F101:G101"/>
    <mergeCell ref="H101:I101"/>
    <mergeCell ref="J101:K101"/>
    <mergeCell ref="L101:P101"/>
    <mergeCell ref="Q101:R101"/>
    <mergeCell ref="S101:T101"/>
    <mergeCell ref="U101:AB101"/>
    <mergeCell ref="AG101:AH101"/>
    <mergeCell ref="AI101:AJ101"/>
    <mergeCell ref="AL101:AN101"/>
    <mergeCell ref="B100:E100"/>
    <mergeCell ref="F100:G100"/>
    <mergeCell ref="H100:I100"/>
    <mergeCell ref="J100:K100"/>
    <mergeCell ref="L100:P100"/>
    <mergeCell ref="Q100:R100"/>
    <mergeCell ref="S100:T100"/>
    <mergeCell ref="U100:AB100"/>
    <mergeCell ref="AG100:AH100"/>
    <mergeCell ref="AI98:AJ98"/>
    <mergeCell ref="AL98:AN98"/>
    <mergeCell ref="B99:E99"/>
    <mergeCell ref="F99:G99"/>
    <mergeCell ref="H99:I99"/>
    <mergeCell ref="J99:K99"/>
    <mergeCell ref="L99:P99"/>
    <mergeCell ref="Q99:R99"/>
    <mergeCell ref="S99:T99"/>
    <mergeCell ref="U99:AB99"/>
    <mergeCell ref="AG99:AH99"/>
    <mergeCell ref="AI99:AJ99"/>
    <mergeCell ref="AL99:AN99"/>
    <mergeCell ref="B98:E98"/>
    <mergeCell ref="F98:G98"/>
    <mergeCell ref="H98:I98"/>
    <mergeCell ref="J98:K98"/>
    <mergeCell ref="L98:P98"/>
    <mergeCell ref="Q98:R98"/>
    <mergeCell ref="S98:T98"/>
    <mergeCell ref="U98:AB98"/>
    <mergeCell ref="AG98:AH98"/>
    <mergeCell ref="AI96:AJ96"/>
    <mergeCell ref="AL96:AN96"/>
    <mergeCell ref="B97:E97"/>
    <mergeCell ref="F97:G97"/>
    <mergeCell ref="H97:I97"/>
    <mergeCell ref="J97:K97"/>
    <mergeCell ref="L97:P97"/>
    <mergeCell ref="Q97:R97"/>
    <mergeCell ref="S97:T97"/>
    <mergeCell ref="U97:AB97"/>
    <mergeCell ref="AG97:AH97"/>
    <mergeCell ref="AI97:AJ97"/>
    <mergeCell ref="AL97:AN97"/>
    <mergeCell ref="B96:E96"/>
    <mergeCell ref="F96:G96"/>
    <mergeCell ref="H96:I96"/>
    <mergeCell ref="J96:K96"/>
    <mergeCell ref="L96:P96"/>
    <mergeCell ref="Q96:R96"/>
    <mergeCell ref="S96:T96"/>
    <mergeCell ref="U96:AB96"/>
    <mergeCell ref="AG96:AH96"/>
    <mergeCell ref="AI94:AJ94"/>
    <mergeCell ref="AL94:AN94"/>
    <mergeCell ref="B95:E95"/>
    <mergeCell ref="F95:G95"/>
    <mergeCell ref="H95:I95"/>
    <mergeCell ref="J95:K95"/>
    <mergeCell ref="L95:P95"/>
    <mergeCell ref="Q95:R95"/>
    <mergeCell ref="S95:T95"/>
    <mergeCell ref="U95:AB95"/>
    <mergeCell ref="AG95:AH95"/>
    <mergeCell ref="AI95:AJ95"/>
    <mergeCell ref="AL95:AN95"/>
    <mergeCell ref="B94:E94"/>
    <mergeCell ref="F94:G94"/>
    <mergeCell ref="H94:I94"/>
    <mergeCell ref="J94:K94"/>
    <mergeCell ref="L94:P94"/>
    <mergeCell ref="Q94:R94"/>
    <mergeCell ref="S94:T94"/>
    <mergeCell ref="U94:AB94"/>
    <mergeCell ref="AG94:AH94"/>
    <mergeCell ref="AI92:AJ92"/>
    <mergeCell ref="AL92:AN92"/>
    <mergeCell ref="B93:E93"/>
    <mergeCell ref="F93:G93"/>
    <mergeCell ref="H93:I93"/>
    <mergeCell ref="J93:K93"/>
    <mergeCell ref="L93:P93"/>
    <mergeCell ref="Q93:R93"/>
    <mergeCell ref="S93:T93"/>
    <mergeCell ref="U93:AB93"/>
    <mergeCell ref="AG93:AH93"/>
    <mergeCell ref="AI93:AJ93"/>
    <mergeCell ref="AL93:AN93"/>
    <mergeCell ref="B92:E92"/>
    <mergeCell ref="F92:G92"/>
    <mergeCell ref="H92:I92"/>
    <mergeCell ref="J92:K92"/>
    <mergeCell ref="L92:P92"/>
    <mergeCell ref="Q92:R92"/>
    <mergeCell ref="S92:T92"/>
    <mergeCell ref="U92:AB92"/>
    <mergeCell ref="AG92:AH92"/>
    <mergeCell ref="AI90:AJ90"/>
    <mergeCell ref="AL90:AN90"/>
    <mergeCell ref="B91:E91"/>
    <mergeCell ref="F91:G91"/>
    <mergeCell ref="H91:I91"/>
    <mergeCell ref="J91:K91"/>
    <mergeCell ref="L91:P91"/>
    <mergeCell ref="Q91:R91"/>
    <mergeCell ref="S91:T91"/>
    <mergeCell ref="U91:AB91"/>
    <mergeCell ref="AG91:AH91"/>
    <mergeCell ref="AI91:AJ91"/>
    <mergeCell ref="AL91:AN91"/>
    <mergeCell ref="B90:E90"/>
    <mergeCell ref="F90:G90"/>
    <mergeCell ref="H90:I90"/>
    <mergeCell ref="J90:K90"/>
    <mergeCell ref="L90:P90"/>
    <mergeCell ref="Q90:R90"/>
    <mergeCell ref="S90:T90"/>
    <mergeCell ref="U90:AB90"/>
    <mergeCell ref="AG90:AH90"/>
    <mergeCell ref="AI88:AJ88"/>
    <mergeCell ref="AL88:AN88"/>
    <mergeCell ref="B89:E89"/>
    <mergeCell ref="F89:G89"/>
    <mergeCell ref="H89:I89"/>
    <mergeCell ref="J89:K89"/>
    <mergeCell ref="L89:P89"/>
    <mergeCell ref="Q89:R89"/>
    <mergeCell ref="S89:T89"/>
    <mergeCell ref="U89:AB89"/>
    <mergeCell ref="AG89:AH89"/>
    <mergeCell ref="AI89:AJ89"/>
    <mergeCell ref="AL89:AN89"/>
    <mergeCell ref="B88:E88"/>
    <mergeCell ref="F88:G88"/>
    <mergeCell ref="H88:I88"/>
    <mergeCell ref="J88:K88"/>
    <mergeCell ref="L88:P88"/>
    <mergeCell ref="Q88:R88"/>
    <mergeCell ref="S88:T88"/>
    <mergeCell ref="U88:AB88"/>
    <mergeCell ref="AG88:AH88"/>
    <mergeCell ref="AI86:AJ86"/>
    <mergeCell ref="AL86:AN86"/>
    <mergeCell ref="B87:E87"/>
    <mergeCell ref="F87:G87"/>
    <mergeCell ref="H87:I87"/>
    <mergeCell ref="J87:K87"/>
    <mergeCell ref="L87:P87"/>
    <mergeCell ref="Q87:R87"/>
    <mergeCell ref="S87:T87"/>
    <mergeCell ref="U87:AB87"/>
    <mergeCell ref="AG87:AH87"/>
    <mergeCell ref="AI87:AJ87"/>
    <mergeCell ref="AL87:AN87"/>
    <mergeCell ref="B86:E86"/>
    <mergeCell ref="F86:G86"/>
    <mergeCell ref="H86:I86"/>
    <mergeCell ref="J86:K86"/>
    <mergeCell ref="L86:P86"/>
    <mergeCell ref="Q86:R86"/>
    <mergeCell ref="S86:T86"/>
    <mergeCell ref="U86:AB86"/>
    <mergeCell ref="AG86:AH86"/>
    <mergeCell ref="AI84:AJ84"/>
    <mergeCell ref="AL84:AN84"/>
    <mergeCell ref="B85:E85"/>
    <mergeCell ref="F85:G85"/>
    <mergeCell ref="H85:I85"/>
    <mergeCell ref="J85:K85"/>
    <mergeCell ref="L85:P85"/>
    <mergeCell ref="Q85:R85"/>
    <mergeCell ref="S85:T85"/>
    <mergeCell ref="U85:AB85"/>
    <mergeCell ref="AG85:AH85"/>
    <mergeCell ref="AI85:AJ85"/>
    <mergeCell ref="AL85:AN85"/>
    <mergeCell ref="B84:E84"/>
    <mergeCell ref="F84:G84"/>
    <mergeCell ref="H84:I84"/>
    <mergeCell ref="J84:K84"/>
    <mergeCell ref="L84:P84"/>
    <mergeCell ref="Q84:R84"/>
    <mergeCell ref="S84:T84"/>
    <mergeCell ref="U84:AB84"/>
    <mergeCell ref="AG84:AH84"/>
    <mergeCell ref="AI82:AJ82"/>
    <mergeCell ref="AL82:AN82"/>
    <mergeCell ref="B83:E83"/>
    <mergeCell ref="F83:G83"/>
    <mergeCell ref="H83:I83"/>
    <mergeCell ref="J83:K83"/>
    <mergeCell ref="L83:P83"/>
    <mergeCell ref="Q83:R83"/>
    <mergeCell ref="S83:T83"/>
    <mergeCell ref="U83:AB83"/>
    <mergeCell ref="AG83:AH83"/>
    <mergeCell ref="AI83:AJ83"/>
    <mergeCell ref="AL83:AN83"/>
    <mergeCell ref="B82:E82"/>
    <mergeCell ref="F82:G82"/>
    <mergeCell ref="H82:I82"/>
    <mergeCell ref="J82:K82"/>
    <mergeCell ref="L82:P82"/>
    <mergeCell ref="Q82:R82"/>
    <mergeCell ref="S82:T82"/>
    <mergeCell ref="U82:AB82"/>
    <mergeCell ref="AG82:AH82"/>
    <mergeCell ref="AI80:AJ80"/>
    <mergeCell ref="AL80:AN80"/>
    <mergeCell ref="B81:E81"/>
    <mergeCell ref="F81:G81"/>
    <mergeCell ref="H81:I81"/>
    <mergeCell ref="J81:K81"/>
    <mergeCell ref="L81:P81"/>
    <mergeCell ref="Q81:R81"/>
    <mergeCell ref="S81:T81"/>
    <mergeCell ref="U81:AB81"/>
    <mergeCell ref="AG81:AH81"/>
    <mergeCell ref="AI81:AJ81"/>
    <mergeCell ref="AL81:AN81"/>
    <mergeCell ref="B80:E80"/>
    <mergeCell ref="F80:G80"/>
    <mergeCell ref="H80:I80"/>
    <mergeCell ref="J80:K80"/>
    <mergeCell ref="L80:P80"/>
    <mergeCell ref="Q80:R80"/>
    <mergeCell ref="S80:T80"/>
    <mergeCell ref="U80:AB80"/>
    <mergeCell ref="AG80:AH80"/>
    <mergeCell ref="AI78:AJ78"/>
    <mergeCell ref="AL78:AN78"/>
    <mergeCell ref="B79:E79"/>
    <mergeCell ref="F79:G79"/>
    <mergeCell ref="H79:I79"/>
    <mergeCell ref="J79:K79"/>
    <mergeCell ref="L79:P79"/>
    <mergeCell ref="Q79:R79"/>
    <mergeCell ref="S79:T79"/>
    <mergeCell ref="U79:AB79"/>
    <mergeCell ref="AG79:AH79"/>
    <mergeCell ref="AI79:AJ79"/>
    <mergeCell ref="AL79:AN79"/>
    <mergeCell ref="B78:E78"/>
    <mergeCell ref="F78:G78"/>
    <mergeCell ref="H78:I78"/>
    <mergeCell ref="J78:K78"/>
    <mergeCell ref="L78:P78"/>
    <mergeCell ref="Q78:R78"/>
    <mergeCell ref="S78:T78"/>
    <mergeCell ref="U78:AB78"/>
    <mergeCell ref="AG78:AH78"/>
    <mergeCell ref="AI76:AJ76"/>
    <mergeCell ref="AL76:AN76"/>
    <mergeCell ref="B77:E77"/>
    <mergeCell ref="F77:G77"/>
    <mergeCell ref="H77:I77"/>
    <mergeCell ref="J77:K77"/>
    <mergeCell ref="L77:P77"/>
    <mergeCell ref="Q77:R77"/>
    <mergeCell ref="S77:T77"/>
    <mergeCell ref="U77:AB77"/>
    <mergeCell ref="AG77:AH77"/>
    <mergeCell ref="AI77:AJ77"/>
    <mergeCell ref="AL77:AN77"/>
    <mergeCell ref="B76:E76"/>
    <mergeCell ref="F76:G76"/>
    <mergeCell ref="H76:I76"/>
    <mergeCell ref="J76:K76"/>
    <mergeCell ref="L76:P76"/>
    <mergeCell ref="Q76:R76"/>
    <mergeCell ref="S76:T76"/>
    <mergeCell ref="U76:AB76"/>
    <mergeCell ref="AG76:AH76"/>
    <mergeCell ref="AI74:AJ74"/>
    <mergeCell ref="AL74:AN74"/>
    <mergeCell ref="B75:E75"/>
    <mergeCell ref="F75:G75"/>
    <mergeCell ref="H75:I75"/>
    <mergeCell ref="J75:K75"/>
    <mergeCell ref="L75:P75"/>
    <mergeCell ref="Q75:R75"/>
    <mergeCell ref="S75:T75"/>
    <mergeCell ref="U75:AB75"/>
    <mergeCell ref="AG75:AH75"/>
    <mergeCell ref="AI75:AJ75"/>
    <mergeCell ref="AL75:AN75"/>
    <mergeCell ref="B74:E74"/>
    <mergeCell ref="F74:G74"/>
    <mergeCell ref="H74:I74"/>
    <mergeCell ref="J74:K74"/>
    <mergeCell ref="L74:P74"/>
    <mergeCell ref="Q74:R74"/>
    <mergeCell ref="S74:T74"/>
    <mergeCell ref="U74:AB74"/>
    <mergeCell ref="AG74:AH74"/>
    <mergeCell ref="AI72:AJ72"/>
    <mergeCell ref="AL72:AN72"/>
    <mergeCell ref="B73:E73"/>
    <mergeCell ref="F73:G73"/>
    <mergeCell ref="H73:I73"/>
    <mergeCell ref="J73:K73"/>
    <mergeCell ref="L73:P73"/>
    <mergeCell ref="Q73:R73"/>
    <mergeCell ref="S73:T73"/>
    <mergeCell ref="U73:AB73"/>
    <mergeCell ref="AG73:AH73"/>
    <mergeCell ref="AI73:AJ73"/>
    <mergeCell ref="AL73:AN73"/>
    <mergeCell ref="B72:E72"/>
    <mergeCell ref="F72:G72"/>
    <mergeCell ref="H72:I72"/>
    <mergeCell ref="J72:K72"/>
    <mergeCell ref="L72:P72"/>
    <mergeCell ref="Q72:R72"/>
    <mergeCell ref="S72:T72"/>
    <mergeCell ref="U72:AB72"/>
    <mergeCell ref="AG72:AH72"/>
    <mergeCell ref="AI70:AJ70"/>
    <mergeCell ref="AL70:AN70"/>
    <mergeCell ref="B71:E71"/>
    <mergeCell ref="F71:G71"/>
    <mergeCell ref="H71:I71"/>
    <mergeCell ref="J71:K71"/>
    <mergeCell ref="L71:P71"/>
    <mergeCell ref="Q71:R71"/>
    <mergeCell ref="S71:T71"/>
    <mergeCell ref="U71:AB71"/>
    <mergeCell ref="AG71:AH71"/>
    <mergeCell ref="AI71:AJ71"/>
    <mergeCell ref="AL71:AN71"/>
    <mergeCell ref="B70:E70"/>
    <mergeCell ref="F70:G70"/>
    <mergeCell ref="H70:I70"/>
    <mergeCell ref="J70:K70"/>
    <mergeCell ref="L70:P70"/>
    <mergeCell ref="Q70:R70"/>
    <mergeCell ref="S70:T70"/>
    <mergeCell ref="U70:AB70"/>
    <mergeCell ref="AG70:AH70"/>
    <mergeCell ref="AI68:AJ68"/>
    <mergeCell ref="AL68:AN68"/>
    <mergeCell ref="B69:E69"/>
    <mergeCell ref="F69:G69"/>
    <mergeCell ref="H69:I69"/>
    <mergeCell ref="J69:K69"/>
    <mergeCell ref="L69:P69"/>
    <mergeCell ref="Q69:R69"/>
    <mergeCell ref="S69:T69"/>
    <mergeCell ref="U69:AB69"/>
    <mergeCell ref="AG69:AH69"/>
    <mergeCell ref="AI69:AJ69"/>
    <mergeCell ref="AL69:AN69"/>
    <mergeCell ref="B68:E68"/>
    <mergeCell ref="F68:G68"/>
    <mergeCell ref="H68:I68"/>
    <mergeCell ref="J68:K68"/>
    <mergeCell ref="L68:P68"/>
    <mergeCell ref="Q68:R68"/>
    <mergeCell ref="S68:T68"/>
    <mergeCell ref="U68:AB68"/>
    <mergeCell ref="AG68:AH68"/>
    <mergeCell ref="AI66:AJ66"/>
    <mergeCell ref="AL66:AN66"/>
    <mergeCell ref="B67:E67"/>
    <mergeCell ref="F67:G67"/>
    <mergeCell ref="H67:I67"/>
    <mergeCell ref="J67:K67"/>
    <mergeCell ref="L67:P67"/>
    <mergeCell ref="Q67:R67"/>
    <mergeCell ref="S67:T67"/>
    <mergeCell ref="U67:AB67"/>
    <mergeCell ref="AG67:AH67"/>
    <mergeCell ref="AI67:AJ67"/>
    <mergeCell ref="AL67:AN67"/>
    <mergeCell ref="B66:E66"/>
    <mergeCell ref="F66:G66"/>
    <mergeCell ref="H66:I66"/>
    <mergeCell ref="J66:K66"/>
    <mergeCell ref="L66:P66"/>
    <mergeCell ref="Q66:R66"/>
    <mergeCell ref="S66:T66"/>
    <mergeCell ref="U66:AB66"/>
    <mergeCell ref="AG66:AH66"/>
    <mergeCell ref="AI64:AJ64"/>
    <mergeCell ref="AL64:AN64"/>
    <mergeCell ref="B65:E65"/>
    <mergeCell ref="F65:G65"/>
    <mergeCell ref="H65:I65"/>
    <mergeCell ref="J65:K65"/>
    <mergeCell ref="L65:P65"/>
    <mergeCell ref="Q65:R65"/>
    <mergeCell ref="S65:T65"/>
    <mergeCell ref="U65:AB65"/>
    <mergeCell ref="AG65:AH65"/>
    <mergeCell ref="AI65:AJ65"/>
    <mergeCell ref="AL65:AN65"/>
    <mergeCell ref="B64:E64"/>
    <mergeCell ref="F64:G64"/>
    <mergeCell ref="H64:I64"/>
    <mergeCell ref="J64:K64"/>
    <mergeCell ref="L64:P64"/>
    <mergeCell ref="Q64:R64"/>
    <mergeCell ref="S64:T64"/>
    <mergeCell ref="U64:AB64"/>
    <mergeCell ref="AG64:AH64"/>
    <mergeCell ref="AI62:AJ62"/>
    <mergeCell ref="AL62:AN62"/>
    <mergeCell ref="B63:E63"/>
    <mergeCell ref="F63:G63"/>
    <mergeCell ref="H63:I63"/>
    <mergeCell ref="J63:K63"/>
    <mergeCell ref="L63:P63"/>
    <mergeCell ref="Q63:R63"/>
    <mergeCell ref="S63:T63"/>
    <mergeCell ref="U63:AB63"/>
    <mergeCell ref="AG63:AH63"/>
    <mergeCell ref="AI63:AJ63"/>
    <mergeCell ref="AL63:AN63"/>
    <mergeCell ref="B62:E62"/>
    <mergeCell ref="F62:G62"/>
    <mergeCell ref="H62:I62"/>
    <mergeCell ref="J62:K62"/>
    <mergeCell ref="L62:P62"/>
    <mergeCell ref="Q62:R62"/>
    <mergeCell ref="S62:T62"/>
    <mergeCell ref="U62:AB62"/>
    <mergeCell ref="AG62:AH62"/>
    <mergeCell ref="AI60:AJ60"/>
    <mergeCell ref="AL60:AN60"/>
    <mergeCell ref="B61:E61"/>
    <mergeCell ref="F61:G61"/>
    <mergeCell ref="H61:I61"/>
    <mergeCell ref="J61:K61"/>
    <mergeCell ref="L61:P61"/>
    <mergeCell ref="Q61:R61"/>
    <mergeCell ref="S61:T61"/>
    <mergeCell ref="U61:AB61"/>
    <mergeCell ref="AG61:AH61"/>
    <mergeCell ref="AI61:AJ61"/>
    <mergeCell ref="AL61:AN61"/>
    <mergeCell ref="B60:E60"/>
    <mergeCell ref="F60:G60"/>
    <mergeCell ref="H60:I60"/>
    <mergeCell ref="J60:K60"/>
    <mergeCell ref="L60:P60"/>
    <mergeCell ref="Q60:R60"/>
    <mergeCell ref="S60:T60"/>
    <mergeCell ref="U60:AB60"/>
    <mergeCell ref="AG60:AH60"/>
    <mergeCell ref="AI58:AJ58"/>
    <mergeCell ref="AL58:AN58"/>
    <mergeCell ref="B59:E59"/>
    <mergeCell ref="F59:G59"/>
    <mergeCell ref="H59:I59"/>
    <mergeCell ref="J59:K59"/>
    <mergeCell ref="L59:P59"/>
    <mergeCell ref="Q59:R59"/>
    <mergeCell ref="S59:T59"/>
    <mergeCell ref="U59:AB59"/>
    <mergeCell ref="AG59:AH59"/>
    <mergeCell ref="AI59:AJ59"/>
    <mergeCell ref="AL59:AN59"/>
    <mergeCell ref="B58:E58"/>
    <mergeCell ref="F58:G58"/>
    <mergeCell ref="H58:I58"/>
    <mergeCell ref="J58:K58"/>
    <mergeCell ref="L58:P58"/>
    <mergeCell ref="Q58:R58"/>
    <mergeCell ref="S58:T58"/>
    <mergeCell ref="U58:AB58"/>
    <mergeCell ref="AG58:AH58"/>
    <mergeCell ref="AI56:AJ56"/>
    <mergeCell ref="AL56:AN56"/>
    <mergeCell ref="B57:E57"/>
    <mergeCell ref="F57:G57"/>
    <mergeCell ref="H57:I57"/>
    <mergeCell ref="J57:K57"/>
    <mergeCell ref="L57:P57"/>
    <mergeCell ref="Q57:R57"/>
    <mergeCell ref="S57:T57"/>
    <mergeCell ref="U57:AB57"/>
    <mergeCell ref="AG57:AH57"/>
    <mergeCell ref="AI57:AJ57"/>
    <mergeCell ref="AL57:AN57"/>
    <mergeCell ref="B56:E56"/>
    <mergeCell ref="F56:G56"/>
    <mergeCell ref="H56:I56"/>
    <mergeCell ref="J56:K56"/>
    <mergeCell ref="L56:P56"/>
    <mergeCell ref="Q56:R56"/>
    <mergeCell ref="S56:T56"/>
    <mergeCell ref="U56:AB56"/>
    <mergeCell ref="AG56:AH56"/>
    <mergeCell ref="AI54:AJ54"/>
    <mergeCell ref="AL54:AN54"/>
    <mergeCell ref="B55:E55"/>
    <mergeCell ref="F55:G55"/>
    <mergeCell ref="H55:I55"/>
    <mergeCell ref="J55:K55"/>
    <mergeCell ref="L55:P55"/>
    <mergeCell ref="Q55:R55"/>
    <mergeCell ref="S55:T55"/>
    <mergeCell ref="U55:AB55"/>
    <mergeCell ref="AG55:AH55"/>
    <mergeCell ref="AI55:AJ55"/>
    <mergeCell ref="AL55:AN55"/>
    <mergeCell ref="B54:E54"/>
    <mergeCell ref="F54:G54"/>
    <mergeCell ref="H54:I54"/>
    <mergeCell ref="J54:K54"/>
    <mergeCell ref="L54:P54"/>
    <mergeCell ref="Q54:R54"/>
    <mergeCell ref="S54:T54"/>
    <mergeCell ref="U54:AB54"/>
    <mergeCell ref="AG54:AH54"/>
    <mergeCell ref="AI52:AJ52"/>
    <mergeCell ref="AL52:AN52"/>
    <mergeCell ref="B53:E53"/>
    <mergeCell ref="F53:G53"/>
    <mergeCell ref="H53:I53"/>
    <mergeCell ref="J53:K53"/>
    <mergeCell ref="L53:P53"/>
    <mergeCell ref="Q53:R53"/>
    <mergeCell ref="S53:T53"/>
    <mergeCell ref="U53:AB53"/>
    <mergeCell ref="AG53:AH53"/>
    <mergeCell ref="AI53:AJ53"/>
    <mergeCell ref="AL53:AN53"/>
    <mergeCell ref="B52:E52"/>
    <mergeCell ref="F52:G52"/>
    <mergeCell ref="H52:I52"/>
    <mergeCell ref="J52:K52"/>
    <mergeCell ref="L52:P52"/>
    <mergeCell ref="Q52:R52"/>
    <mergeCell ref="S52:T52"/>
    <mergeCell ref="U52:AB52"/>
    <mergeCell ref="AG52:AH52"/>
    <mergeCell ref="AI50:AJ50"/>
    <mergeCell ref="AL50:AN50"/>
    <mergeCell ref="B51:E51"/>
    <mergeCell ref="F51:G51"/>
    <mergeCell ref="H51:I51"/>
    <mergeCell ref="J51:K51"/>
    <mergeCell ref="L51:P51"/>
    <mergeCell ref="Q51:R51"/>
    <mergeCell ref="S51:T51"/>
    <mergeCell ref="U51:AB51"/>
    <mergeCell ref="AG51:AH51"/>
    <mergeCell ref="AI51:AJ51"/>
    <mergeCell ref="AL51:AN51"/>
    <mergeCell ref="B50:E50"/>
    <mergeCell ref="F50:G50"/>
    <mergeCell ref="H50:I50"/>
    <mergeCell ref="J50:K50"/>
    <mergeCell ref="L50:P50"/>
    <mergeCell ref="Q50:R50"/>
    <mergeCell ref="S50:T50"/>
    <mergeCell ref="U50:AB50"/>
    <mergeCell ref="AG50:AH50"/>
    <mergeCell ref="AI48:AJ48"/>
    <mergeCell ref="AL48:AN48"/>
    <mergeCell ref="B49:E49"/>
    <mergeCell ref="F49:G49"/>
    <mergeCell ref="H49:I49"/>
    <mergeCell ref="J49:K49"/>
    <mergeCell ref="L49:P49"/>
    <mergeCell ref="Q49:R49"/>
    <mergeCell ref="S49:T49"/>
    <mergeCell ref="U49:AB49"/>
    <mergeCell ref="AG49:AH49"/>
    <mergeCell ref="AI49:AJ49"/>
    <mergeCell ref="AL49:AN49"/>
    <mergeCell ref="B48:E48"/>
    <mergeCell ref="F48:G48"/>
    <mergeCell ref="H48:I48"/>
    <mergeCell ref="J48:K48"/>
    <mergeCell ref="L48:P48"/>
    <mergeCell ref="Q48:R48"/>
    <mergeCell ref="S48:T48"/>
    <mergeCell ref="U48:AB48"/>
    <mergeCell ref="AG48:AH48"/>
    <mergeCell ref="AI46:AJ46"/>
    <mergeCell ref="AL46:AN46"/>
    <mergeCell ref="B47:E47"/>
    <mergeCell ref="F47:G47"/>
    <mergeCell ref="H47:I47"/>
    <mergeCell ref="J47:K47"/>
    <mergeCell ref="L47:P47"/>
    <mergeCell ref="Q47:R47"/>
    <mergeCell ref="S47:T47"/>
    <mergeCell ref="U47:AB47"/>
    <mergeCell ref="AG47:AH47"/>
    <mergeCell ref="AI47:AJ47"/>
    <mergeCell ref="AL47:AN47"/>
    <mergeCell ref="B46:E46"/>
    <mergeCell ref="F46:G46"/>
    <mergeCell ref="H46:I46"/>
    <mergeCell ref="J46:K46"/>
    <mergeCell ref="L46:P46"/>
    <mergeCell ref="Q46:R46"/>
    <mergeCell ref="S46:T46"/>
    <mergeCell ref="U46:AB46"/>
    <mergeCell ref="AG46:AH46"/>
    <mergeCell ref="AI44:AJ44"/>
    <mergeCell ref="AL44:AN44"/>
    <mergeCell ref="B45:E45"/>
    <mergeCell ref="F45:G45"/>
    <mergeCell ref="H45:I45"/>
    <mergeCell ref="J45:K45"/>
    <mergeCell ref="L45:P45"/>
    <mergeCell ref="Q45:R45"/>
    <mergeCell ref="S45:T45"/>
    <mergeCell ref="U45:AB45"/>
    <mergeCell ref="AG45:AH45"/>
    <mergeCell ref="AI45:AJ45"/>
    <mergeCell ref="AL45:AN45"/>
    <mergeCell ref="B44:E44"/>
    <mergeCell ref="F44:G44"/>
    <mergeCell ref="H44:I44"/>
    <mergeCell ref="J44:K44"/>
    <mergeCell ref="L44:P44"/>
    <mergeCell ref="Q44:R44"/>
    <mergeCell ref="S44:T44"/>
    <mergeCell ref="U44:AB44"/>
    <mergeCell ref="AG44:AH44"/>
    <mergeCell ref="AI42:AJ42"/>
    <mergeCell ref="AL42:AN42"/>
    <mergeCell ref="B43:E43"/>
    <mergeCell ref="F43:G43"/>
    <mergeCell ref="H43:I43"/>
    <mergeCell ref="J43:K43"/>
    <mergeCell ref="L43:P43"/>
    <mergeCell ref="Q43:R43"/>
    <mergeCell ref="S43:T43"/>
    <mergeCell ref="U43:AB43"/>
    <mergeCell ref="AG43:AH43"/>
    <mergeCell ref="AI43:AJ43"/>
    <mergeCell ref="AL43:AN43"/>
    <mergeCell ref="B42:E42"/>
    <mergeCell ref="F42:G42"/>
    <mergeCell ref="H42:I42"/>
    <mergeCell ref="J42:K42"/>
    <mergeCell ref="L42:P42"/>
    <mergeCell ref="Q42:R42"/>
    <mergeCell ref="S42:T42"/>
    <mergeCell ref="U42:AB42"/>
    <mergeCell ref="AG42:AH42"/>
    <mergeCell ref="AI40:AJ40"/>
    <mergeCell ref="AL40:AN40"/>
    <mergeCell ref="B41:E41"/>
    <mergeCell ref="F41:G41"/>
    <mergeCell ref="H41:I41"/>
    <mergeCell ref="J41:K41"/>
    <mergeCell ref="L41:P41"/>
    <mergeCell ref="Q41:R41"/>
    <mergeCell ref="S41:T41"/>
    <mergeCell ref="U41:AB41"/>
    <mergeCell ref="AG41:AH41"/>
    <mergeCell ref="AI41:AJ41"/>
    <mergeCell ref="AL41:AN41"/>
    <mergeCell ref="B40:E40"/>
    <mergeCell ref="F40:G40"/>
    <mergeCell ref="H40:I40"/>
    <mergeCell ref="J40:K40"/>
    <mergeCell ref="L40:P40"/>
    <mergeCell ref="Q40:R40"/>
    <mergeCell ref="S40:T40"/>
    <mergeCell ref="U40:AB40"/>
    <mergeCell ref="AG40:AH40"/>
    <mergeCell ref="AI38:AJ38"/>
    <mergeCell ref="AL38:AN38"/>
    <mergeCell ref="B39:E39"/>
    <mergeCell ref="F39:G39"/>
    <mergeCell ref="H39:I39"/>
    <mergeCell ref="J39:K39"/>
    <mergeCell ref="L39:P39"/>
    <mergeCell ref="Q39:R39"/>
    <mergeCell ref="S39:T39"/>
    <mergeCell ref="U39:AB39"/>
    <mergeCell ref="AG39:AH39"/>
    <mergeCell ref="AI39:AJ39"/>
    <mergeCell ref="AL39:AN39"/>
    <mergeCell ref="B38:E38"/>
    <mergeCell ref="F38:G38"/>
    <mergeCell ref="H38:I38"/>
    <mergeCell ref="J38:K38"/>
    <mergeCell ref="L38:P38"/>
    <mergeCell ref="Q38:R38"/>
    <mergeCell ref="S38:T38"/>
    <mergeCell ref="U38:AB38"/>
    <mergeCell ref="AG38:AH38"/>
    <mergeCell ref="Q36:R36"/>
    <mergeCell ref="S36:T36"/>
    <mergeCell ref="U36:AB36"/>
    <mergeCell ref="AG36:AH36"/>
    <mergeCell ref="AI36:AJ36"/>
    <mergeCell ref="AL36:AN36"/>
    <mergeCell ref="B37:E37"/>
    <mergeCell ref="F37:G37"/>
    <mergeCell ref="H37:I37"/>
    <mergeCell ref="J37:K37"/>
    <mergeCell ref="L37:P37"/>
    <mergeCell ref="Q37:R37"/>
    <mergeCell ref="S37:T37"/>
    <mergeCell ref="U37:AB37"/>
    <mergeCell ref="AG37:AH37"/>
    <mergeCell ref="AI37:AJ37"/>
    <mergeCell ref="AL37:AN37"/>
    <mergeCell ref="Q33:R33"/>
    <mergeCell ref="S33:T33"/>
    <mergeCell ref="U33:AB33"/>
    <mergeCell ref="AG33:AH33"/>
    <mergeCell ref="AI33:AJ33"/>
    <mergeCell ref="AL33:AN33"/>
    <mergeCell ref="B28:E28"/>
    <mergeCell ref="F28:G28"/>
    <mergeCell ref="H28:I28"/>
    <mergeCell ref="J28:K28"/>
    <mergeCell ref="L28:P28"/>
    <mergeCell ref="Q28:R28"/>
    <mergeCell ref="S28:T28"/>
    <mergeCell ref="U28:AB28"/>
    <mergeCell ref="AG28:AH28"/>
    <mergeCell ref="B29:E29"/>
    <mergeCell ref="F29:G29"/>
    <mergeCell ref="H29:I29"/>
    <mergeCell ref="J29:K29"/>
    <mergeCell ref="L29:P29"/>
    <mergeCell ref="Q29:R29"/>
    <mergeCell ref="S29:T29"/>
    <mergeCell ref="U29:AB29"/>
    <mergeCell ref="AG29:AH29"/>
    <mergeCell ref="AI29:AJ29"/>
    <mergeCell ref="AL29:AN29"/>
    <mergeCell ref="J32:K32"/>
    <mergeCell ref="L32:P32"/>
    <mergeCell ref="S25:T25"/>
    <mergeCell ref="U25:AB25"/>
    <mergeCell ref="AG25:AH25"/>
    <mergeCell ref="AI25:AJ25"/>
    <mergeCell ref="AL25:AN25"/>
    <mergeCell ref="AI26:AJ26"/>
    <mergeCell ref="AL26:AN26"/>
    <mergeCell ref="B27:E27"/>
    <mergeCell ref="F27:G27"/>
    <mergeCell ref="H27:I27"/>
    <mergeCell ref="J27:K27"/>
    <mergeCell ref="L27:P27"/>
    <mergeCell ref="Q27:R27"/>
    <mergeCell ref="S27:T27"/>
    <mergeCell ref="U27:AB27"/>
    <mergeCell ref="AG27:AH27"/>
    <mergeCell ref="AI27:AJ27"/>
    <mergeCell ref="AL27:AN27"/>
    <mergeCell ref="B26:E26"/>
    <mergeCell ref="F26:G26"/>
    <mergeCell ref="H26:I26"/>
    <mergeCell ref="J26:K26"/>
    <mergeCell ref="L26:P26"/>
    <mergeCell ref="Q26:R26"/>
    <mergeCell ref="S26:T26"/>
    <mergeCell ref="U26:AB26"/>
    <mergeCell ref="AB10:AF10"/>
    <mergeCell ref="B1:E1"/>
    <mergeCell ref="F1:AO1"/>
    <mergeCell ref="A2:AO2"/>
    <mergeCell ref="A3:AO3"/>
    <mergeCell ref="A4:H4"/>
    <mergeCell ref="I4:J4"/>
    <mergeCell ref="K4:L4"/>
    <mergeCell ref="P4:S4"/>
    <mergeCell ref="T4:X4"/>
    <mergeCell ref="Z4:AA4"/>
    <mergeCell ref="AB4:AF4"/>
    <mergeCell ref="AG4:AI4"/>
    <mergeCell ref="AJ4:AO4"/>
    <mergeCell ref="A5:H5"/>
    <mergeCell ref="I5:J5"/>
    <mergeCell ref="K5:L5"/>
    <mergeCell ref="P5:S5"/>
    <mergeCell ref="T5:X5"/>
    <mergeCell ref="Z5:AA5"/>
    <mergeCell ref="AB5:AF5"/>
    <mergeCell ref="AG5:AI5"/>
    <mergeCell ref="AJ5:AO5"/>
    <mergeCell ref="Q13:S13"/>
    <mergeCell ref="U13:V13"/>
    <mergeCell ref="W13:X13"/>
    <mergeCell ref="Y13:AA13"/>
    <mergeCell ref="AB13:AF13"/>
    <mergeCell ref="B12:H12"/>
    <mergeCell ref="I12:P12"/>
    <mergeCell ref="Q12:S12"/>
    <mergeCell ref="U12:V12"/>
    <mergeCell ref="W12:X12"/>
    <mergeCell ref="Y12:AA12"/>
    <mergeCell ref="A6:AO6"/>
    <mergeCell ref="B7:H7"/>
    <mergeCell ref="I7:P7"/>
    <mergeCell ref="Q7:S7"/>
    <mergeCell ref="U7:V7"/>
    <mergeCell ref="W7:X7"/>
    <mergeCell ref="Y7:AA7"/>
    <mergeCell ref="AB7:AF7"/>
    <mergeCell ref="Q9:S9"/>
    <mergeCell ref="U9:V9"/>
    <mergeCell ref="W9:X9"/>
    <mergeCell ref="Y9:AA9"/>
    <mergeCell ref="AB9:AF9"/>
    <mergeCell ref="B10:H10"/>
    <mergeCell ref="I10:P10"/>
    <mergeCell ref="Q10:S10"/>
    <mergeCell ref="U10:V10"/>
    <mergeCell ref="W10:X10"/>
    <mergeCell ref="B9:H9"/>
    <mergeCell ref="I9:P9"/>
    <mergeCell ref="Y10:AA10"/>
    <mergeCell ref="AB14:AF14"/>
    <mergeCell ref="A15:AO15"/>
    <mergeCell ref="A16:E16"/>
    <mergeCell ref="F16:G16"/>
    <mergeCell ref="Q16:T16"/>
    <mergeCell ref="Y16:AB16"/>
    <mergeCell ref="AE16:AJ16"/>
    <mergeCell ref="AK16:AO16"/>
    <mergeCell ref="B14:H14"/>
    <mergeCell ref="I14:P14"/>
    <mergeCell ref="Q14:S14"/>
    <mergeCell ref="U14:V14"/>
    <mergeCell ref="W14:X14"/>
    <mergeCell ref="Y14:AA14"/>
    <mergeCell ref="AG7:AO14"/>
    <mergeCell ref="B8:H8"/>
    <mergeCell ref="I8:P8"/>
    <mergeCell ref="Q8:S8"/>
    <mergeCell ref="U8:V8"/>
    <mergeCell ref="W8:X8"/>
    <mergeCell ref="Y8:AA8"/>
    <mergeCell ref="AB8:AF8"/>
    <mergeCell ref="B11:H11"/>
    <mergeCell ref="I11:P11"/>
    <mergeCell ref="Q11:S11"/>
    <mergeCell ref="U11:V11"/>
    <mergeCell ref="W11:X11"/>
    <mergeCell ref="Y11:AA11"/>
    <mergeCell ref="AB11:AF11"/>
    <mergeCell ref="AB12:AF12"/>
    <mergeCell ref="B13:H13"/>
    <mergeCell ref="I13:P13"/>
    <mergeCell ref="B18:E18"/>
    <mergeCell ref="F18:G18"/>
    <mergeCell ref="H18:I18"/>
    <mergeCell ref="J18:K18"/>
    <mergeCell ref="L18:P18"/>
    <mergeCell ref="B17:E17"/>
    <mergeCell ref="F17:G17"/>
    <mergeCell ref="H17:I17"/>
    <mergeCell ref="J17:K17"/>
    <mergeCell ref="L17:P17"/>
    <mergeCell ref="Q18:R18"/>
    <mergeCell ref="S18:T18"/>
    <mergeCell ref="U18:AB18"/>
    <mergeCell ref="AG18:AH18"/>
    <mergeCell ref="AI18:AJ18"/>
    <mergeCell ref="AL18:AN18"/>
    <mergeCell ref="S17:T17"/>
    <mergeCell ref="U17:AB17"/>
    <mergeCell ref="AG17:AH17"/>
    <mergeCell ref="AI17:AJ17"/>
    <mergeCell ref="AL17:AN17"/>
    <mergeCell ref="Q17:R17"/>
    <mergeCell ref="B20:E20"/>
    <mergeCell ref="F20:G20"/>
    <mergeCell ref="H20:I20"/>
    <mergeCell ref="J20:K20"/>
    <mergeCell ref="L20:P20"/>
    <mergeCell ref="B19:E19"/>
    <mergeCell ref="F19:G19"/>
    <mergeCell ref="H19:I19"/>
    <mergeCell ref="J19:K19"/>
    <mergeCell ref="L19:P19"/>
    <mergeCell ref="Q20:R20"/>
    <mergeCell ref="S20:T20"/>
    <mergeCell ref="U20:AB20"/>
    <mergeCell ref="AG20:AH20"/>
    <mergeCell ref="AI20:AJ20"/>
    <mergeCell ref="AL20:AN20"/>
    <mergeCell ref="S19:T19"/>
    <mergeCell ref="U19:AB19"/>
    <mergeCell ref="AG19:AH19"/>
    <mergeCell ref="AI19:AJ19"/>
    <mergeCell ref="AL19:AN19"/>
    <mergeCell ref="Q19:R19"/>
    <mergeCell ref="B21:E21"/>
    <mergeCell ref="F21:G21"/>
    <mergeCell ref="H21:I21"/>
    <mergeCell ref="J21:K21"/>
    <mergeCell ref="L21:P21"/>
    <mergeCell ref="B22:E22"/>
    <mergeCell ref="F22:G22"/>
    <mergeCell ref="H22:I22"/>
    <mergeCell ref="J22:K22"/>
    <mergeCell ref="L22:P22"/>
    <mergeCell ref="B23:E23"/>
    <mergeCell ref="F23:G23"/>
    <mergeCell ref="H23:I23"/>
    <mergeCell ref="J23:K23"/>
    <mergeCell ref="L23:P23"/>
    <mergeCell ref="B24:E24"/>
    <mergeCell ref="F24:G24"/>
    <mergeCell ref="H24:I24"/>
    <mergeCell ref="J24:K24"/>
    <mergeCell ref="L24:P24"/>
    <mergeCell ref="S21:T21"/>
    <mergeCell ref="U21:AB21"/>
    <mergeCell ref="AG21:AH21"/>
    <mergeCell ref="AI21:AJ21"/>
    <mergeCell ref="AL21:AN21"/>
    <mergeCell ref="Q21:R21"/>
    <mergeCell ref="Q22:R22"/>
    <mergeCell ref="S22:T22"/>
    <mergeCell ref="U22:AB22"/>
    <mergeCell ref="AG22:AH22"/>
    <mergeCell ref="AI22:AJ22"/>
    <mergeCell ref="AL22:AN22"/>
    <mergeCell ref="Q23:R23"/>
    <mergeCell ref="S23:T23"/>
    <mergeCell ref="U23:AB23"/>
    <mergeCell ref="AG23:AH23"/>
    <mergeCell ref="AI23:AJ23"/>
    <mergeCell ref="AL23:AN23"/>
    <mergeCell ref="Q24:R24"/>
    <mergeCell ref="S24:T24"/>
    <mergeCell ref="U24:AB24"/>
    <mergeCell ref="AG24:AH24"/>
    <mergeCell ref="AI24:AJ24"/>
    <mergeCell ref="AL24:AN24"/>
    <mergeCell ref="AG26:AH26"/>
    <mergeCell ref="AI28:AJ28"/>
    <mergeCell ref="AL28:AN28"/>
    <mergeCell ref="B30:E30"/>
    <mergeCell ref="F30:G30"/>
    <mergeCell ref="H30:I30"/>
    <mergeCell ref="J30:K30"/>
    <mergeCell ref="L30:P30"/>
    <mergeCell ref="Q31:R31"/>
    <mergeCell ref="S31:T31"/>
    <mergeCell ref="U31:AB31"/>
    <mergeCell ref="AG31:AH31"/>
    <mergeCell ref="AI31:AJ31"/>
    <mergeCell ref="AL31:AN31"/>
    <mergeCell ref="S30:T30"/>
    <mergeCell ref="U30:AB30"/>
    <mergeCell ref="AG30:AH30"/>
    <mergeCell ref="AI30:AJ30"/>
    <mergeCell ref="AL30:AN30"/>
    <mergeCell ref="Q30:R30"/>
    <mergeCell ref="B25:E25"/>
    <mergeCell ref="F25:G25"/>
    <mergeCell ref="H25:I25"/>
    <mergeCell ref="J25:K25"/>
    <mergeCell ref="L25:P25"/>
    <mergeCell ref="Q25:R25"/>
    <mergeCell ref="B34:E34"/>
    <mergeCell ref="F34:G34"/>
    <mergeCell ref="H34:I34"/>
    <mergeCell ref="J34:K34"/>
    <mergeCell ref="L34:P34"/>
    <mergeCell ref="B35:E35"/>
    <mergeCell ref="F35:G35"/>
    <mergeCell ref="H35:I35"/>
    <mergeCell ref="J35:K35"/>
    <mergeCell ref="L35:P35"/>
    <mergeCell ref="B36:E36"/>
    <mergeCell ref="F36:G36"/>
    <mergeCell ref="H36:I36"/>
    <mergeCell ref="J36:K36"/>
    <mergeCell ref="B31:E31"/>
    <mergeCell ref="F31:G31"/>
    <mergeCell ref="H31:I31"/>
    <mergeCell ref="J31:K31"/>
    <mergeCell ref="L31:P31"/>
    <mergeCell ref="B33:E33"/>
    <mergeCell ref="F33:G33"/>
    <mergeCell ref="H33:I33"/>
    <mergeCell ref="J33:K33"/>
    <mergeCell ref="L33:P33"/>
    <mergeCell ref="L36:P36"/>
    <mergeCell ref="S118:T118"/>
    <mergeCell ref="U118:AB118"/>
    <mergeCell ref="AG118:AH118"/>
    <mergeCell ref="AI118:AJ118"/>
    <mergeCell ref="AL118:AN118"/>
    <mergeCell ref="B118:E118"/>
    <mergeCell ref="F118:G118"/>
    <mergeCell ref="H118:I118"/>
    <mergeCell ref="J118:K118"/>
    <mergeCell ref="L118:P118"/>
    <mergeCell ref="Q118:R118"/>
    <mergeCell ref="S32:T32"/>
    <mergeCell ref="U32:AB32"/>
    <mergeCell ref="AG32:AH32"/>
    <mergeCell ref="AI32:AJ32"/>
    <mergeCell ref="AL32:AN32"/>
    <mergeCell ref="Q32:R32"/>
    <mergeCell ref="Q34:R34"/>
    <mergeCell ref="S34:T34"/>
    <mergeCell ref="U34:AB34"/>
    <mergeCell ref="AG34:AH34"/>
    <mergeCell ref="AI34:AJ34"/>
    <mergeCell ref="AL34:AN34"/>
    <mergeCell ref="Q35:R35"/>
    <mergeCell ref="S35:T35"/>
    <mergeCell ref="U35:AB35"/>
    <mergeCell ref="AG35:AH35"/>
    <mergeCell ref="AI35:AJ35"/>
    <mergeCell ref="AL35:AN35"/>
    <mergeCell ref="B32:E32"/>
    <mergeCell ref="F32:G32"/>
    <mergeCell ref="H32:I32"/>
  </mergeCells>
  <dataValidations count="1">
    <dataValidation type="list" allowBlank="1" showInputMessage="1" showErrorMessage="1" errorTitle="Error" error="You must select from the drop down list" sqref="U18:AB117" xr:uid="{00000000-0002-0000-0100-000000000000}">
      <formula1>TheList</formula1>
    </dataValidation>
  </dataValidations>
  <hyperlinks>
    <hyperlink ref="Y16" r:id="rId1" xr:uid="{00000000-0004-0000-0100-000000000000}"/>
  </hyperlinks>
  <pageMargins left="0.7" right="0.7" top="0.75" bottom="0.75" header="0.3" footer="0.3"/>
  <pageSetup orientation="portrait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A0E7AEBBB335D4F8DCC0C591F84A132" ma:contentTypeVersion="11" ma:contentTypeDescription="Create a new document." ma:contentTypeScope="" ma:versionID="0684c410e4698876f85a9e2e4b49510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5218e2f5c3b7c1762b5ced2ca41358d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1D44B08-3D70-41FD-B91B-9215F464C19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7621E6E1-9765-4157-B301-995FED53EF59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44C1BE94-ACDC-4D73-A2F8-04153588545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CBH_Taxonomies</vt:lpstr>
      <vt:lpstr>LOAP</vt:lpstr>
      <vt:lpstr>LOAP!portico_specialty</vt:lpstr>
      <vt:lpstr>portico_specialty</vt:lpstr>
    </vt:vector>
  </TitlesOfParts>
  <Company>Centene, Corp.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Rennae Meade</dc:creator>
  <cp:lastModifiedBy>Claudia Villanueva</cp:lastModifiedBy>
  <dcterms:created xsi:type="dcterms:W3CDTF">2019-12-31T15:00:42Z</dcterms:created>
  <dcterms:modified xsi:type="dcterms:W3CDTF">2022-03-02T15:34:01Z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0x0101001A0E7AEBBB335D4F8DCC0C591F84A132</vt:lpwstr>
  </property>
  <property fmtid="{D5CDD505-2E9C-101B-9397-08002B2CF9AE}" pid="3" name="MSIP_Label_5a776955-85f6-4fec-9553-96dd3e0373c4_Enabled">
    <vt:lpwstr>true</vt:lpwstr>
  </property>
  <property fmtid="{D5CDD505-2E9C-101B-9397-08002B2CF9AE}" pid="4" name="MSIP_Label_5a776955-85f6-4fec-9553-96dd3e0373c4_SetDate">
    <vt:lpwstr>2022-02-22T19:41:08Z</vt:lpwstr>
  </property>
  <property fmtid="{D5CDD505-2E9C-101B-9397-08002B2CF9AE}" pid="5" name="MSIP_Label_5a776955-85f6-4fec-9553-96dd3e0373c4_Method">
    <vt:lpwstr>Standard</vt:lpwstr>
  </property>
  <property fmtid="{D5CDD505-2E9C-101B-9397-08002B2CF9AE}" pid="6" name="MSIP_Label_5a776955-85f6-4fec-9553-96dd3e0373c4_Name">
    <vt:lpwstr>Confidential</vt:lpwstr>
  </property>
  <property fmtid="{D5CDD505-2E9C-101B-9397-08002B2CF9AE}" pid="7" name="MSIP_Label_5a776955-85f6-4fec-9553-96dd3e0373c4_SiteId">
    <vt:lpwstr>f45ccc07-e57e-4d15-bf6f-f6cbccd2d395</vt:lpwstr>
  </property>
  <property fmtid="{D5CDD505-2E9C-101B-9397-08002B2CF9AE}" pid="8" name="MSIP_Label_5a776955-85f6-4fec-9553-96dd3e0373c4_ActionId">
    <vt:lpwstr>c500bb74-e339-4b28-a4f4-4a556c3b4a36</vt:lpwstr>
  </property>
  <property fmtid="{D5CDD505-2E9C-101B-9397-08002B2CF9AE}" pid="9" name="MSIP_Label_5a776955-85f6-4fec-9553-96dd3e0373c4_ContentBits">
    <vt:lpwstr>0</vt:lpwstr>
  </property>
</Properties>
</file>