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centene-my.sharepoint.com/personal/mcorrales_centene_com/Documents/Desktop/"/>
    </mc:Choice>
  </mc:AlternateContent>
  <xr:revisionPtr revIDLastSave="1" documentId="8_{1C56225A-B55F-4887-82A6-F96BA5DB74D5}" xr6:coauthVersionLast="47" xr6:coauthVersionMax="47" xr10:uidLastSave="{47C7C230-2AC0-4E4D-923C-4E80415FA8C7}"/>
  <bookViews>
    <workbookView xWindow="2730" yWindow="60" windowWidth="21600" windowHeight="16005" xr2:uid="{00000000-000D-0000-FFFF-FFFF00000000}"/>
  </bookViews>
  <sheets>
    <sheet name="SIE_Scoring" sheetId="1" r:id="rId1"/>
    <sheet name="Lists" sheetId="2" r:id="rId2"/>
  </sheets>
  <definedNames>
    <definedName name="_xlnm._FilterDatabase" localSheetId="0" hidden="1">SIE_Scoring!$A$20:$G$105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E17" i="1"/>
  <c r="D17" i="1"/>
  <c r="C17" i="1"/>
  <c r="E16" i="1"/>
  <c r="D16" i="1"/>
  <c r="C16" i="1"/>
  <c r="B16" i="1"/>
  <c r="F16" i="1" s="1"/>
  <c r="G16" i="1" s="1"/>
  <c r="E15" i="1"/>
  <c r="D15" i="1"/>
  <c r="C15" i="1"/>
  <c r="B15" i="1"/>
  <c r="F15" i="1" s="1"/>
  <c r="G15" i="1" s="1"/>
  <c r="F17" i="1" l="1"/>
  <c r="G17" i="1" s="1"/>
</calcChain>
</file>

<file path=xl/sharedStrings.xml><?xml version="1.0" encoding="utf-8"?>
<sst xmlns="http://schemas.openxmlformats.org/spreadsheetml/2006/main" count="289" uniqueCount="151">
  <si>
    <t>SITE INSPECTION EVALUATION (SIE) SCORING TOOL — UNACCREDITED FACILITIES (ENHANCED)</t>
  </si>
  <si>
    <t>County:</t>
  </si>
  <si>
    <t>Provider Number:</t>
  </si>
  <si>
    <t>State:</t>
  </si>
  <si>
    <t>Center Name:</t>
  </si>
  <si>
    <t>Address:</t>
  </si>
  <si>
    <t>Today's Date:</t>
  </si>
  <si>
    <t>State License Survey Date:</t>
  </si>
  <si>
    <t>Medicare License #:</t>
  </si>
  <si>
    <t>Medicaid License #:</t>
  </si>
  <si>
    <t>New Facility?</t>
  </si>
  <si>
    <t>New Location?</t>
  </si>
  <si>
    <t>Recredential?</t>
  </si>
  <si>
    <t>SCORING SUMMARY</t>
  </si>
  <si>
    <t>General Site Visit (Items 1–74)</t>
  </si>
  <si>
    <t>Treatment / Records (Items 75–85)</t>
  </si>
  <si>
    <t>Final Overall</t>
  </si>
  <si>
    <t>Instructions: Select Pass / Fail / N/A from the dropdown for each item. CAP Required will auto-populate when Fail is selected. Summary updates automatically.</t>
  </si>
  <si>
    <t>Item #</t>
  </si>
  <si>
    <t>Domain</t>
  </si>
  <si>
    <t>Standard</t>
  </si>
  <si>
    <t>Criteria / Evidence to Validate</t>
  </si>
  <si>
    <t>Score (Dropdown)</t>
  </si>
  <si>
    <t>CAP Required?</t>
  </si>
  <si>
    <t>Comments / Issues Noted &amp; Resolved</t>
  </si>
  <si>
    <t>Virtual Review (Exception)</t>
  </si>
  <si>
    <t>Virtual site review validation</t>
  </si>
  <si>
    <t>If virtual review is used as an exception: live virtual walkthrough completed; member-facing areas reviewed; accessibility/privacy/security validated; dated screenshots/photos captured as applicable; documentation retained in credentialing file. Onsite remains preferred; organization may require onsite at any time.</t>
  </si>
  <si>
    <t>Facility Review</t>
  </si>
  <si>
    <t>Exterior accessibility (ramps/railings)</t>
  </si>
  <si>
    <t>Validate through observation (onsite or virtual), document review where applicable, and record findings/evidence.</t>
  </si>
  <si>
    <t>Adequate parking and accessible spaces (if parking available)</t>
  </si>
  <si>
    <t>Building address clearly visible</t>
  </si>
  <si>
    <t>Disabled access to office (doorways, handrails, accessible restroom; alternative plan if not)</t>
  </si>
  <si>
    <t>Interpreter services protocol (hearing impaired accommodations)</t>
  </si>
  <si>
    <t>Reception/toilets/phones adequate for patient volume</t>
  </si>
  <si>
    <t>Waiting/exam/records/restroom areas clean, safe, private, well-lit/ventilated</t>
  </si>
  <si>
    <t>Supplies properly stored; hazards removed</t>
  </si>
  <si>
    <t>Infection prevention procedures; surveillance techniques</t>
  </si>
  <si>
    <t>Disposable equipment or sterilization methods verified</t>
  </si>
  <si>
    <t>Patient education materials available (state-specific where applicable)</t>
  </si>
  <si>
    <t>Member Rights &amp; Responsibilities posted/available</t>
  </si>
  <si>
    <t>Advance directives available and documented where applicable</t>
  </si>
  <si>
    <t>Safety</t>
  </si>
  <si>
    <t>Illuminated exit signs with emergency power</t>
  </si>
  <si>
    <t>Validate through observation and documentation review; note inspection dates and evidence of training/drills.</t>
  </si>
  <si>
    <t>Emergency lighting/alternate power appropriate to services</t>
  </si>
  <si>
    <t>Sprinkler system (if applicable)</t>
  </si>
  <si>
    <t>Separation of medical products, waste, and food</t>
  </si>
  <si>
    <t>Resuscitation equipment available (if applicable)</t>
  </si>
  <si>
    <t>Suction equipment available</t>
  </si>
  <si>
    <t>Oxygen source with evidence of ongoing checks (if applicable)</t>
  </si>
  <si>
    <t>Emergency medications maintained/current</t>
  </si>
  <si>
    <t>Advanced airway equipment maintained (if applicable)</t>
  </si>
  <si>
    <t>Equipment repair/maintenance records</t>
  </si>
  <si>
    <t>Fire plan posted; staff training/in-services documented</t>
  </si>
  <si>
    <t>Emergency drills performed (annual; state-specific frequency where applicable)</t>
  </si>
  <si>
    <t>Staff orientation on equipment usage documented</t>
  </si>
  <si>
    <t>Safety program to eliminate hazards (slips/falls/electrical/poisoning)</t>
  </si>
  <si>
    <t>OSHA manual present; staff orientation and compliance documented</t>
  </si>
  <si>
    <t>Fire extinguishers available; inspection date documented</t>
  </si>
  <si>
    <t>Smoking prohibited except in designated areas; prohibited near oxygen/volatile gases</t>
  </si>
  <si>
    <t>Medication Storage</t>
  </si>
  <si>
    <t>Medication/vaccine/sample expiration checks; disposal prevents unauthorized access</t>
  </si>
  <si>
    <t>Validate through observation, logs, and policy/procedure evidence.</t>
  </si>
  <si>
    <t>Prescription pads controlled/secured; pre-signed/postdated prohibited</t>
  </si>
  <si>
    <t>Drug control and safe dispensing; documentation in medical record where required</t>
  </si>
  <si>
    <t>Refrigerated vaccines stored per CDC temperature requirements (if applicable)</t>
  </si>
  <si>
    <t>Frozen vaccines stored per CDC requirements (if applicable)</t>
  </si>
  <si>
    <t>Controlled substances secured; sign-out system; daily review policy (if applicable)</t>
  </si>
  <si>
    <t>Laboratory</t>
  </si>
  <si>
    <t>Specimen pickup frequency adequate (if on-site lab)</t>
  </si>
  <si>
    <t>If no on-site lab, mark N/A. Validate via documentation review.</t>
  </si>
  <si>
    <t>Lab reports include patient name and test date</t>
  </si>
  <si>
    <t>Equipment manual present; test descriptions/calibration info available</t>
  </si>
  <si>
    <t>Lab policies/procedures followed for specimen handling</t>
  </si>
  <si>
    <t>CLIA certification (state-specific where applicable)</t>
  </si>
  <si>
    <t>Calibration log maintained</t>
  </si>
  <si>
    <t>Infection Control</t>
  </si>
  <si>
    <t>Hazardous waste disposal policy and system in place</t>
  </si>
  <si>
    <t>Validate via observation, signage, policies, and staff training evidence.</t>
  </si>
  <si>
    <t>Needle disposal system used; sharps containers safe and not overfilled</t>
  </si>
  <si>
    <t>Blood handlers wear gloves / appropriate PPE</t>
  </si>
  <si>
    <t>Universal precautions in place; exposure control info available</t>
  </si>
  <si>
    <t>X-Ray</t>
  </si>
  <si>
    <t>Pregnancy notice posted (if x-ray on-site)</t>
  </si>
  <si>
    <t>If no x-ray services, mark N/A. Validate via documentation review.</t>
  </si>
  <si>
    <t>Evidence of state inspection compliance for radiology</t>
  </si>
  <si>
    <t>Current technician licensure on file</t>
  </si>
  <si>
    <t>Office adheres to x-ray policies/procedures</t>
  </si>
  <si>
    <t>Facility Protocol</t>
  </si>
  <si>
    <t>Documentation of allied health practitioners and/or physician license/certification</t>
  </si>
  <si>
    <t>License/certification evidence available upon request; verify current and applicable. For #56, validate scheduling/access standards and awareness of requirements.</t>
  </si>
  <si>
    <t>Documentation of facility license/certification</t>
  </si>
  <si>
    <t>Appointment availability/accessibility requirements (contractual and regulatory)</t>
  </si>
  <si>
    <t>Workforce Oversight (ENHANCED)</t>
  </si>
  <si>
    <t>Workforce credentialing &amp; recredentialing program (unaccredited facilities)</t>
  </si>
  <si>
    <t>Facility demonstrates documented credentialing and recredentialing processes for clinical and member-facing staff, including primary source verification (licensure; DEA/NPDB as applicable) and retention of credentialing files.</t>
  </si>
  <si>
    <t>Background screening &amp; exclusion monitoring</t>
  </si>
  <si>
    <t>Facility demonstrates pre-employment background screening and ongoing exclusion/sanction monitoring (OIG, SAM, state lists) for workforce members; documentation retained.</t>
  </si>
  <si>
    <t>Workforce training, competency validation, and supervision</t>
  </si>
  <si>
    <t>Facility demonstrates onboarding and annual training, competency validation, and defined supervision/escalation structure for staff. Training completion documented.</t>
  </si>
  <si>
    <t>Facility Operations</t>
  </si>
  <si>
    <t>Transfer of care mechanisms between facility and other facilities</t>
  </si>
  <si>
    <t>Validate policies/procedures and evidence (e.g., committee minutes, logs, education materials, supervision documentation). Mark N/A when not applicable.</t>
  </si>
  <si>
    <t>Mechanism to assure appropriate patient education</t>
  </si>
  <si>
    <t>Follow-up for missed appointments</t>
  </si>
  <si>
    <t>Awareness of availability/accessibility requirements as defined in Provider Manual</t>
  </si>
  <si>
    <t>Policy on access of appointment times</t>
  </si>
  <si>
    <t>Students in facility: supervision policy and scope of responsibilities (if applicable)</t>
  </si>
  <si>
    <t>Privacy &amp; Security</t>
  </si>
  <si>
    <t>Security, confidentiality, and medical record storage protocols (HIPAA)</t>
  </si>
  <si>
    <t>Validate HIPAA privacy/security program, Notice of Privacy Practices, Business Associate Agreements, staff privacy training, and controls preventing unauthorized access. Workforce with PHI access are screened, trained, and monitored.</t>
  </si>
  <si>
    <t>Medical Records</t>
  </si>
  <si>
    <t>Adequate filing system; secure contents; retention requirements met</t>
  </si>
  <si>
    <t>Validate through record area observation, policy review, and (as permitted) sample record checks; document evidence.</t>
  </si>
  <si>
    <t>One medical record per person</t>
  </si>
  <si>
    <t>Information in chronological order</t>
  </si>
  <si>
    <t>Patient name on each page</t>
  </si>
  <si>
    <t>Patient identifiers present (ID#, DOB, gender; state-specific additional fields where required)</t>
  </si>
  <si>
    <t>Physician name on medical record</t>
  </si>
  <si>
    <t>Procedure to obtain and disseminate consultation/diagnostic/hospital reports; signed/dated</t>
  </si>
  <si>
    <t>Policy/procedure for notifying patients of test results</t>
  </si>
  <si>
    <t>Medical records retrievable only by authorized users</t>
  </si>
  <si>
    <t>Designated person in charge of records; responsibilities defined</t>
  </si>
  <si>
    <t>Timely incorporation of reports into record (state-specific timeframes where required)</t>
  </si>
  <si>
    <t>Member Rights</t>
  </si>
  <si>
    <t>Mechanism to ensure patient rights and confidentiality issues</t>
  </si>
  <si>
    <t>Validate postings/materials and staff knowledge where applicable.</t>
  </si>
  <si>
    <t>Release of information form/process evident</t>
  </si>
  <si>
    <t>Complaints/appeals processes evident to members</t>
  </si>
  <si>
    <t>Informed consent and right to refuse experimental treatment evident</t>
  </si>
  <si>
    <t>Quality Management</t>
  </si>
  <si>
    <t>Mechanism for staff to identify and communicate quality issues</t>
  </si>
  <si>
    <t>Validate quality program structure, meeting minutes, reporting mechanisms, and follow-up processes.</t>
  </si>
  <si>
    <t>Integration of quality throughout organization (CQI teams/QI committee minutes)</t>
  </si>
  <si>
    <t>Clinical Oversight</t>
  </si>
  <si>
    <t>Credentialing/oversight of physicians practicing in facility (license, DEA, NPDB, malpractice, sanctions)</t>
  </si>
  <si>
    <t>Validate primary verification evidence, malpractice limits, sanction monitoring, and staffing qualifications appropriate to services.</t>
  </si>
  <si>
    <t>Qualified staff available during all hours to handle urgent needs (where applicable)</t>
  </si>
  <si>
    <t>ScoreOptions</t>
  </si>
  <si>
    <t>Pass</t>
  </si>
  <si>
    <t>Fail</t>
  </si>
  <si>
    <t>N/A</t>
  </si>
  <si>
    <r>
      <t>Distance to public transit / bus stop (if applicable)</t>
    </r>
    <r>
      <rPr>
        <sz val="8"/>
        <color theme="1"/>
        <rFont val="Calibri"/>
        <family val="2"/>
        <scheme val="minor"/>
      </rPr>
      <t>Pass: Public transit (e.g., bus stop) is located within approximately ½ mile of the facility or is reasonably accessible to members based on observation or available documentation.
Fail: No reasonable access to public transit and no alternative transportation considerations identified.
N/A: Public transit is not applicable to the geographic area (e.g., rural location).</t>
    </r>
  </si>
  <si>
    <t>Consumer Assistance notice posted (state-specific where applicable) (Florida)</t>
  </si>
  <si>
    <t>Health Plan Representative Name: ______________________________</t>
  </si>
  <si>
    <t>Health Plan Representative Signature: ______________________________</t>
  </si>
  <si>
    <t>Date of Review: ______________________________</t>
  </si>
  <si>
    <t>Site Visit Date (Onsite or Virtual): ______________________________</t>
  </si>
  <si>
    <t>Type of Review (Select One): ☐ Onsite ☐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</si>
</sst>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1F4E79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/>
    <xf numFmtId="1" fontId="3" fillId="3" borderId="0" xfId="0" applyNumberFormat="1" applyFont="1" applyFill="1" applyAlignment="1">
      <alignment horizontal="center" vertical="center" wrapText="1"/>
    </xf>
    <xf numFmtId="10" fontId="3" fillId="3" borderId="0" xfId="0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6" fillId="0" borderId="0" xfId="0" applyFont="1"/>
    <xf numFmtId="0" fontId="3" fillId="3" borderId="0" xfId="0" applyFont="1" applyFill="1"/>
    <xf numFmtId="0" fontId="0" fillId="0" borderId="0" xfId="0"/>
    <xf numFmtId="0" fontId="0" fillId="4" borderId="0" xfId="0" applyFill="1" applyAlignment="1">
      <alignment wrapText="1"/>
    </xf>
    <xf numFmtId="0" fontId="1" fillId="0" borderId="0" xfId="0" applyFont="1"/>
  </cellXfs>
  <cellStyles count="1">
    <cellStyle name="Normal" xfId="0" builtinId="0"/>
  </cellStyles>
  <dxfs count="5"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13</xdr:col>
      <xdr:colOff>1106</xdr:colOff>
      <xdr:row>13</xdr:row>
      <xdr:rowOff>38291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4131ED-4A49-D9BB-908C-BE8469297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7925906" cy="1371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255</xdr:colOff>
      <xdr:row>20</xdr:row>
      <xdr:rowOff>19212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C21CF9-4F93-71C4-A99C-6E0B2BB11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7000"/>
          <a:ext cx="1829055" cy="116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workbookViewId="0">
      <pane ySplit="20" topLeftCell="A66" activePane="bottomLeft" state="frozen"/>
      <selection pane="bottomLeft" activeCell="E17" sqref="E17"/>
    </sheetView>
  </sheetViews>
  <sheetFormatPr defaultRowHeight="15" x14ac:dyDescent="0.25"/>
  <cols>
    <col min="1" max="1" width="32" bestFit="1" customWidth="1"/>
    <col min="2" max="2" width="22" customWidth="1"/>
    <col min="3" max="3" width="38" customWidth="1"/>
    <col min="4" max="4" width="55" customWidth="1"/>
    <col min="5" max="5" width="18" customWidth="1"/>
    <col min="6" max="6" width="14" customWidth="1"/>
    <col min="7" max="7" width="40" customWidth="1"/>
  </cols>
  <sheetData>
    <row r="1" spans="1:7" ht="18.75" x14ac:dyDescent="0.3">
      <c r="A1" s="17" t="s">
        <v>0</v>
      </c>
      <c r="B1" s="15"/>
      <c r="C1" s="15"/>
      <c r="D1" s="15"/>
      <c r="E1" s="15"/>
      <c r="F1" s="15"/>
      <c r="G1" s="15"/>
    </row>
    <row r="3" spans="1:7" x14ac:dyDescent="0.25">
      <c r="A3" s="1" t="s">
        <v>1</v>
      </c>
      <c r="B3" s="2"/>
      <c r="C3" s="1" t="s">
        <v>2</v>
      </c>
      <c r="D3" s="2"/>
      <c r="E3" s="1" t="s">
        <v>3</v>
      </c>
      <c r="F3" s="2"/>
    </row>
    <row r="4" spans="1:7" x14ac:dyDescent="0.25">
      <c r="A4" s="1" t="s">
        <v>4</v>
      </c>
      <c r="B4" s="2"/>
      <c r="C4" s="1" t="s">
        <v>5</v>
      </c>
      <c r="D4" s="2"/>
      <c r="E4" s="1" t="s">
        <v>6</v>
      </c>
      <c r="F4" s="2"/>
    </row>
    <row r="5" spans="1:7" x14ac:dyDescent="0.25">
      <c r="A5" s="1" t="s">
        <v>7</v>
      </c>
      <c r="B5" s="2"/>
      <c r="C5" s="1" t="s">
        <v>8</v>
      </c>
      <c r="D5" s="2"/>
      <c r="E5" s="1" t="s">
        <v>9</v>
      </c>
      <c r="F5" s="2"/>
    </row>
    <row r="6" spans="1:7" x14ac:dyDescent="0.25">
      <c r="A6" s="1" t="s">
        <v>10</v>
      </c>
      <c r="B6" s="2"/>
      <c r="C6" s="1" t="s">
        <v>11</v>
      </c>
      <c r="D6" s="2"/>
      <c r="E6" s="1" t="s">
        <v>12</v>
      </c>
      <c r="F6" s="2"/>
    </row>
    <row r="7" spans="1:7" x14ac:dyDescent="0.25">
      <c r="A7" s="1"/>
      <c r="B7" s="2"/>
      <c r="C7" s="1"/>
      <c r="D7" s="2"/>
      <c r="E7" s="1"/>
      <c r="F7" s="2"/>
    </row>
    <row r="8" spans="1:7" ht="16.5" x14ac:dyDescent="0.25">
      <c r="A8" s="12" t="s">
        <v>146</v>
      </c>
      <c r="B8" s="13"/>
      <c r="C8" s="13"/>
    </row>
    <row r="9" spans="1:7" ht="16.5" x14ac:dyDescent="0.25">
      <c r="A9" s="12" t="s">
        <v>147</v>
      </c>
      <c r="B9" s="13"/>
      <c r="C9" s="13"/>
    </row>
    <row r="10" spans="1:7" ht="16.5" x14ac:dyDescent="0.25">
      <c r="A10" s="12" t="s">
        <v>148</v>
      </c>
      <c r="B10" s="13"/>
      <c r="C10" s="13"/>
    </row>
    <row r="11" spans="1:7" ht="16.5" x14ac:dyDescent="0.25">
      <c r="A11" s="12" t="s">
        <v>149</v>
      </c>
      <c r="B11" s="13"/>
      <c r="C11" s="13"/>
    </row>
    <row r="12" spans="1:7" ht="16.5" x14ac:dyDescent="0.25">
      <c r="A12" s="12" t="s">
        <v>150</v>
      </c>
      <c r="B12" s="13"/>
      <c r="C12" s="13"/>
    </row>
    <row r="13" spans="1:7" ht="16.5" x14ac:dyDescent="0.25">
      <c r="A13" s="12"/>
      <c r="B13" s="13"/>
      <c r="C13" s="13"/>
    </row>
    <row r="14" spans="1:7" x14ac:dyDescent="0.25">
      <c r="A14" s="14" t="s">
        <v>13</v>
      </c>
      <c r="B14" s="15"/>
      <c r="C14" s="15"/>
      <c r="D14" s="15"/>
      <c r="E14" s="15"/>
      <c r="F14" s="15"/>
      <c r="G14" s="15"/>
    </row>
    <row r="15" spans="1:7" x14ac:dyDescent="0.25">
      <c r="A15" s="3" t="s">
        <v>14</v>
      </c>
      <c r="B15" s="4">
        <f>COUNTIF(E21:E94,"Pass")+COUNTIF(E21:E94,"Fail")</f>
        <v>0</v>
      </c>
      <c r="C15" s="4">
        <f>COUNTIF(E21:E94,"Pass")</f>
        <v>0</v>
      </c>
      <c r="D15" s="4">
        <f>COUNTIF(E21:E94,"Fail")</f>
        <v>0</v>
      </c>
      <c r="E15" s="4">
        <f>COUNTIF(E21:E94,"N/A")</f>
        <v>0</v>
      </c>
      <c r="F15" s="5">
        <f>IF(B15=0,0,C15/B15)</f>
        <v>0</v>
      </c>
      <c r="G15" s="4" t="str">
        <f>IF(F15&gt;=0.85,"PASS","FAIL")</f>
        <v>FAIL</v>
      </c>
    </row>
    <row r="16" spans="1:7" x14ac:dyDescent="0.25">
      <c r="A16" s="3" t="s">
        <v>15</v>
      </c>
      <c r="B16" s="6">
        <f>COUNTIF(E95:E105,"Pass")+COUNTIF(E95:E105,"Fail")</f>
        <v>0</v>
      </c>
      <c r="C16" s="6">
        <f>COUNTIF(E95:E105,"Pass")</f>
        <v>0</v>
      </c>
      <c r="D16" s="6">
        <f>COUNTIF(E95:E105,"Fail")</f>
        <v>0</v>
      </c>
      <c r="E16" s="6">
        <f>COUNTIF(E95:E105,"N/A")</f>
        <v>0</v>
      </c>
      <c r="F16" s="7">
        <f>IF(B16=0,0,C16/B16)</f>
        <v>0</v>
      </c>
      <c r="G16" s="6" t="str">
        <f>IF(F16&gt;=0.85,"PASS","FAIL")</f>
        <v>FAIL</v>
      </c>
    </row>
    <row r="17" spans="1:7" x14ac:dyDescent="0.25">
      <c r="A17" s="3" t="s">
        <v>16</v>
      </c>
      <c r="B17" s="6">
        <v>4</v>
      </c>
      <c r="C17" s="6">
        <f>COUNTIF(E21:E105,"Pass")</f>
        <v>0</v>
      </c>
      <c r="D17" s="6">
        <f>COUNTIF(E21:E105,"Fail")</f>
        <v>0</v>
      </c>
      <c r="E17" s="6">
        <f>COUNTIF(E21:E105,"N/A")</f>
        <v>0</v>
      </c>
      <c r="F17" s="7">
        <f>IF(B17=0,0,C17/B17)</f>
        <v>0</v>
      </c>
      <c r="G17" s="6" t="str">
        <f>IF(AND(F17&gt;=0.85,G15="PASS",G16="PASS"),"PASS","FAIL")</f>
        <v>FAIL</v>
      </c>
    </row>
    <row r="19" spans="1:7" x14ac:dyDescent="0.25">
      <c r="A19" s="16" t="s">
        <v>17</v>
      </c>
      <c r="B19" s="15"/>
      <c r="C19" s="15"/>
      <c r="D19" s="15"/>
      <c r="E19" s="15"/>
      <c r="F19" s="15"/>
      <c r="G19" s="15"/>
    </row>
    <row r="20" spans="1:7" ht="37.5" customHeight="1" x14ac:dyDescent="0.25">
      <c r="A20" s="8" t="s">
        <v>18</v>
      </c>
      <c r="B20" s="8" t="s">
        <v>19</v>
      </c>
      <c r="C20" s="8" t="s">
        <v>20</v>
      </c>
      <c r="D20" s="8" t="s">
        <v>21</v>
      </c>
      <c r="E20" s="8" t="s">
        <v>22</v>
      </c>
      <c r="F20" s="8" t="s">
        <v>23</v>
      </c>
      <c r="G20" s="8" t="s">
        <v>24</v>
      </c>
    </row>
    <row r="21" spans="1:7" ht="90" x14ac:dyDescent="0.25">
      <c r="A21" s="9">
        <v>1</v>
      </c>
      <c r="B21" s="10" t="s">
        <v>25</v>
      </c>
      <c r="C21" s="10" t="s">
        <v>26</v>
      </c>
      <c r="D21" s="10" t="s">
        <v>27</v>
      </c>
      <c r="E21" s="9"/>
      <c r="F21" s="9" t="str">
        <f>IF(E21="Fail","YESt","")</f>
        <v/>
      </c>
      <c r="G21" s="10"/>
    </row>
    <row r="22" spans="1:7" ht="30" x14ac:dyDescent="0.25">
      <c r="A22" s="9">
        <v>2</v>
      </c>
      <c r="B22" s="10" t="s">
        <v>28</v>
      </c>
      <c r="C22" s="10" t="s">
        <v>29</v>
      </c>
      <c r="D22" s="10" t="s">
        <v>30</v>
      </c>
      <c r="E22" s="9"/>
      <c r="F22" s="9" t="str">
        <f t="shared" ref="F22:F52" si="0">IF(E22="Fail","YES","")</f>
        <v/>
      </c>
      <c r="G22" s="10"/>
    </row>
    <row r="23" spans="1:7" ht="108.75" x14ac:dyDescent="0.25">
      <c r="A23" s="9">
        <v>3</v>
      </c>
      <c r="B23" s="10" t="s">
        <v>28</v>
      </c>
      <c r="C23" s="10" t="s">
        <v>144</v>
      </c>
      <c r="D23" s="10" t="s">
        <v>30</v>
      </c>
      <c r="E23" s="9"/>
      <c r="F23" s="9" t="str">
        <f t="shared" si="0"/>
        <v/>
      </c>
      <c r="G23" s="10"/>
    </row>
    <row r="24" spans="1:7" ht="30" x14ac:dyDescent="0.25">
      <c r="A24" s="9">
        <v>4</v>
      </c>
      <c r="B24" s="10" t="s">
        <v>28</v>
      </c>
      <c r="C24" s="11" t="s">
        <v>31</v>
      </c>
      <c r="D24" s="10" t="s">
        <v>30</v>
      </c>
      <c r="E24" s="9"/>
      <c r="F24" s="9" t="str">
        <f t="shared" si="0"/>
        <v/>
      </c>
      <c r="G24" s="10"/>
    </row>
    <row r="25" spans="1:7" ht="30" x14ac:dyDescent="0.25">
      <c r="A25" s="9">
        <v>5</v>
      </c>
      <c r="B25" s="10" t="s">
        <v>28</v>
      </c>
      <c r="C25" s="10" t="s">
        <v>32</v>
      </c>
      <c r="D25" s="10" t="s">
        <v>30</v>
      </c>
      <c r="E25" s="9"/>
      <c r="F25" s="9" t="str">
        <f t="shared" si="0"/>
        <v/>
      </c>
      <c r="G25" s="10"/>
    </row>
    <row r="26" spans="1:7" ht="45" x14ac:dyDescent="0.25">
      <c r="A26" s="9">
        <v>6</v>
      </c>
      <c r="B26" s="10" t="s">
        <v>28</v>
      </c>
      <c r="C26" s="10" t="s">
        <v>33</v>
      </c>
      <c r="D26" s="10" t="s">
        <v>30</v>
      </c>
      <c r="E26" s="9"/>
      <c r="F26" s="9" t="str">
        <f t="shared" si="0"/>
        <v/>
      </c>
      <c r="G26" s="10"/>
    </row>
    <row r="27" spans="1:7" ht="30" x14ac:dyDescent="0.25">
      <c r="A27" s="9">
        <v>7</v>
      </c>
      <c r="B27" s="10" t="s">
        <v>28</v>
      </c>
      <c r="C27" s="10" t="s">
        <v>34</v>
      </c>
      <c r="D27" s="10" t="s">
        <v>30</v>
      </c>
      <c r="E27" s="9"/>
      <c r="F27" s="9" t="str">
        <f t="shared" si="0"/>
        <v/>
      </c>
      <c r="G27" s="10"/>
    </row>
    <row r="28" spans="1:7" ht="30" x14ac:dyDescent="0.25">
      <c r="A28" s="9">
        <v>8</v>
      </c>
      <c r="B28" s="10" t="s">
        <v>28</v>
      </c>
      <c r="C28" s="10" t="s">
        <v>35</v>
      </c>
      <c r="D28" s="10" t="s">
        <v>30</v>
      </c>
      <c r="E28" s="9"/>
      <c r="F28" s="9" t="str">
        <f t="shared" si="0"/>
        <v/>
      </c>
      <c r="G28" s="10"/>
    </row>
    <row r="29" spans="1:7" ht="30" x14ac:dyDescent="0.25">
      <c r="A29" s="9">
        <v>9</v>
      </c>
      <c r="B29" s="10" t="s">
        <v>28</v>
      </c>
      <c r="C29" s="11" t="s">
        <v>36</v>
      </c>
      <c r="D29" s="10" t="s">
        <v>30</v>
      </c>
      <c r="E29" s="9"/>
      <c r="F29" s="9" t="str">
        <f t="shared" si="0"/>
        <v/>
      </c>
      <c r="G29" s="10"/>
    </row>
    <row r="30" spans="1:7" ht="30" x14ac:dyDescent="0.25">
      <c r="A30" s="9">
        <v>10</v>
      </c>
      <c r="B30" s="10" t="s">
        <v>28</v>
      </c>
      <c r="C30" s="11" t="s">
        <v>37</v>
      </c>
      <c r="D30" s="10" t="s">
        <v>30</v>
      </c>
      <c r="E30" s="9"/>
      <c r="F30" s="9" t="str">
        <f t="shared" si="0"/>
        <v/>
      </c>
      <c r="G30" s="10"/>
    </row>
    <row r="31" spans="1:7" ht="30" x14ac:dyDescent="0.25">
      <c r="A31" s="9">
        <v>11</v>
      </c>
      <c r="B31" s="10" t="s">
        <v>28</v>
      </c>
      <c r="C31" s="11" t="s">
        <v>38</v>
      </c>
      <c r="D31" s="10" t="s">
        <v>30</v>
      </c>
      <c r="E31" s="9"/>
      <c r="F31" s="9" t="str">
        <f t="shared" si="0"/>
        <v/>
      </c>
      <c r="G31" s="10"/>
    </row>
    <row r="32" spans="1:7" ht="30" x14ac:dyDescent="0.25">
      <c r="A32" s="9">
        <v>12</v>
      </c>
      <c r="B32" s="10" t="s">
        <v>28</v>
      </c>
      <c r="C32" s="11" t="s">
        <v>39</v>
      </c>
      <c r="D32" s="10" t="s">
        <v>30</v>
      </c>
      <c r="E32" s="9"/>
      <c r="F32" s="9" t="str">
        <f t="shared" si="0"/>
        <v/>
      </c>
      <c r="G32" s="10"/>
    </row>
    <row r="33" spans="1:7" ht="30" x14ac:dyDescent="0.25">
      <c r="A33" s="9">
        <v>13</v>
      </c>
      <c r="B33" s="10" t="s">
        <v>28</v>
      </c>
      <c r="C33" s="10" t="s">
        <v>40</v>
      </c>
      <c r="D33" s="10" t="s">
        <v>30</v>
      </c>
      <c r="E33" s="9"/>
      <c r="F33" s="9" t="str">
        <f t="shared" si="0"/>
        <v/>
      </c>
      <c r="G33" s="10"/>
    </row>
    <row r="34" spans="1:7" ht="30" x14ac:dyDescent="0.25">
      <c r="A34" s="9">
        <v>14</v>
      </c>
      <c r="B34" s="10" t="s">
        <v>28</v>
      </c>
      <c r="C34" s="11" t="s">
        <v>41</v>
      </c>
      <c r="D34" s="10" t="s">
        <v>30</v>
      </c>
      <c r="E34" s="9"/>
      <c r="F34" s="9" t="str">
        <f t="shared" si="0"/>
        <v/>
      </c>
      <c r="G34" s="10"/>
    </row>
    <row r="35" spans="1:7" ht="45" x14ac:dyDescent="0.25">
      <c r="A35" s="9">
        <v>15</v>
      </c>
      <c r="B35" s="10" t="s">
        <v>28</v>
      </c>
      <c r="C35" s="11" t="s">
        <v>145</v>
      </c>
      <c r="D35" s="10" t="s">
        <v>30</v>
      </c>
      <c r="E35" s="9"/>
      <c r="F35" s="9" t="str">
        <f t="shared" si="0"/>
        <v/>
      </c>
      <c r="G35" s="10"/>
    </row>
    <row r="36" spans="1:7" ht="30" x14ac:dyDescent="0.25">
      <c r="A36" s="9">
        <v>16</v>
      </c>
      <c r="B36" s="10" t="s">
        <v>28</v>
      </c>
      <c r="C36" s="11" t="s">
        <v>42</v>
      </c>
      <c r="D36" s="10" t="s">
        <v>30</v>
      </c>
      <c r="E36" s="9"/>
      <c r="F36" s="9" t="str">
        <f t="shared" si="0"/>
        <v/>
      </c>
      <c r="G36" s="10"/>
    </row>
    <row r="37" spans="1:7" ht="30" x14ac:dyDescent="0.25">
      <c r="A37" s="9">
        <v>17</v>
      </c>
      <c r="B37" s="10" t="s">
        <v>43</v>
      </c>
      <c r="C37" s="11" t="s">
        <v>44</v>
      </c>
      <c r="D37" s="10" t="s">
        <v>45</v>
      </c>
      <c r="E37" s="9"/>
      <c r="F37" s="9" t="str">
        <f t="shared" si="0"/>
        <v/>
      </c>
      <c r="G37" s="10"/>
    </row>
    <row r="38" spans="1:7" ht="30" x14ac:dyDescent="0.25">
      <c r="A38" s="9">
        <v>18</v>
      </c>
      <c r="B38" s="10" t="s">
        <v>43</v>
      </c>
      <c r="C38" s="11" t="s">
        <v>46</v>
      </c>
      <c r="D38" s="10" t="s">
        <v>45</v>
      </c>
      <c r="E38" s="9"/>
      <c r="F38" s="9" t="str">
        <f t="shared" si="0"/>
        <v/>
      </c>
      <c r="G38" s="10"/>
    </row>
    <row r="39" spans="1:7" ht="30" x14ac:dyDescent="0.25">
      <c r="A39" s="9">
        <v>19</v>
      </c>
      <c r="B39" s="10" t="s">
        <v>43</v>
      </c>
      <c r="C39" s="10" t="s">
        <v>47</v>
      </c>
      <c r="D39" s="10" t="s">
        <v>45</v>
      </c>
      <c r="E39" s="9"/>
      <c r="F39" s="9" t="str">
        <f t="shared" si="0"/>
        <v/>
      </c>
      <c r="G39" s="10"/>
    </row>
    <row r="40" spans="1:7" ht="30" x14ac:dyDescent="0.25">
      <c r="A40" s="9">
        <v>20</v>
      </c>
      <c r="B40" s="10" t="s">
        <v>43</v>
      </c>
      <c r="C40" s="10" t="s">
        <v>48</v>
      </c>
      <c r="D40" s="10" t="s">
        <v>45</v>
      </c>
      <c r="E40" s="9"/>
      <c r="F40" s="9" t="str">
        <f t="shared" si="0"/>
        <v/>
      </c>
      <c r="G40" s="10"/>
    </row>
    <row r="41" spans="1:7" ht="30" x14ac:dyDescent="0.25">
      <c r="A41" s="9">
        <v>21</v>
      </c>
      <c r="B41" s="10" t="s">
        <v>43</v>
      </c>
      <c r="C41" s="10" t="s">
        <v>49</v>
      </c>
      <c r="D41" s="10" t="s">
        <v>45</v>
      </c>
      <c r="E41" s="9"/>
      <c r="F41" s="9" t="str">
        <f t="shared" si="0"/>
        <v/>
      </c>
      <c r="G41" s="10"/>
    </row>
    <row r="42" spans="1:7" ht="30" x14ac:dyDescent="0.25">
      <c r="A42" s="9">
        <v>22</v>
      </c>
      <c r="B42" s="10" t="s">
        <v>43</v>
      </c>
      <c r="C42" s="10" t="s">
        <v>50</v>
      </c>
      <c r="D42" s="10" t="s">
        <v>45</v>
      </c>
      <c r="E42" s="9"/>
      <c r="F42" s="9" t="str">
        <f t="shared" si="0"/>
        <v/>
      </c>
      <c r="G42" s="10"/>
    </row>
    <row r="43" spans="1:7" ht="30" x14ac:dyDescent="0.25">
      <c r="A43" s="9">
        <v>23</v>
      </c>
      <c r="B43" s="10" t="s">
        <v>43</v>
      </c>
      <c r="C43" s="10" t="s">
        <v>51</v>
      </c>
      <c r="D43" s="10" t="s">
        <v>45</v>
      </c>
      <c r="E43" s="9"/>
      <c r="F43" s="9" t="str">
        <f t="shared" si="0"/>
        <v/>
      </c>
      <c r="G43" s="10"/>
    </row>
    <row r="44" spans="1:7" ht="30" x14ac:dyDescent="0.25">
      <c r="A44" s="9">
        <v>24</v>
      </c>
      <c r="B44" s="10" t="s">
        <v>43</v>
      </c>
      <c r="C44" s="10" t="s">
        <v>52</v>
      </c>
      <c r="D44" s="10" t="s">
        <v>45</v>
      </c>
      <c r="E44" s="9"/>
      <c r="F44" s="9" t="str">
        <f t="shared" si="0"/>
        <v/>
      </c>
      <c r="G44" s="10"/>
    </row>
    <row r="45" spans="1:7" ht="30" x14ac:dyDescent="0.25">
      <c r="A45" s="9">
        <v>25</v>
      </c>
      <c r="B45" s="10" t="s">
        <v>43</v>
      </c>
      <c r="C45" s="10" t="s">
        <v>53</v>
      </c>
      <c r="D45" s="10" t="s">
        <v>45</v>
      </c>
      <c r="E45" s="9"/>
      <c r="F45" s="9" t="str">
        <f t="shared" si="0"/>
        <v/>
      </c>
      <c r="G45" s="10"/>
    </row>
    <row r="46" spans="1:7" ht="30" x14ac:dyDescent="0.25">
      <c r="A46" s="9">
        <v>26</v>
      </c>
      <c r="B46" s="10" t="s">
        <v>43</v>
      </c>
      <c r="C46" s="10" t="s">
        <v>54</v>
      </c>
      <c r="D46" s="10" t="s">
        <v>45</v>
      </c>
      <c r="E46" s="9"/>
      <c r="F46" s="9" t="str">
        <f t="shared" si="0"/>
        <v/>
      </c>
      <c r="G46" s="10"/>
    </row>
    <row r="47" spans="1:7" ht="30" x14ac:dyDescent="0.25">
      <c r="A47" s="9">
        <v>27</v>
      </c>
      <c r="B47" s="10" t="s">
        <v>43</v>
      </c>
      <c r="C47" s="10" t="s">
        <v>55</v>
      </c>
      <c r="D47" s="10" t="s">
        <v>45</v>
      </c>
      <c r="E47" s="9"/>
      <c r="F47" s="9" t="str">
        <f t="shared" si="0"/>
        <v/>
      </c>
      <c r="G47" s="10"/>
    </row>
    <row r="48" spans="1:7" ht="45" x14ac:dyDescent="0.25">
      <c r="A48" s="9">
        <v>28</v>
      </c>
      <c r="B48" s="10" t="s">
        <v>43</v>
      </c>
      <c r="C48" s="10" t="s">
        <v>56</v>
      </c>
      <c r="D48" s="10" t="s">
        <v>45</v>
      </c>
      <c r="E48" s="9"/>
      <c r="F48" s="9" t="str">
        <f t="shared" si="0"/>
        <v/>
      </c>
      <c r="G48" s="10"/>
    </row>
    <row r="49" spans="1:7" ht="30" x14ac:dyDescent="0.25">
      <c r="A49" s="9">
        <v>29</v>
      </c>
      <c r="B49" s="10" t="s">
        <v>43</v>
      </c>
      <c r="C49" s="10" t="s">
        <v>57</v>
      </c>
      <c r="D49" s="10" t="s">
        <v>45</v>
      </c>
      <c r="E49" s="9"/>
      <c r="F49" s="9" t="str">
        <f t="shared" si="0"/>
        <v/>
      </c>
      <c r="G49" s="10"/>
    </row>
    <row r="50" spans="1:7" ht="30" x14ac:dyDescent="0.25">
      <c r="A50" s="9">
        <v>30</v>
      </c>
      <c r="B50" s="10" t="s">
        <v>43</v>
      </c>
      <c r="C50" s="11" t="s">
        <v>58</v>
      </c>
      <c r="D50" s="10" t="s">
        <v>45</v>
      </c>
      <c r="E50" s="9"/>
      <c r="F50" s="9" t="str">
        <f t="shared" si="0"/>
        <v/>
      </c>
      <c r="G50" s="10"/>
    </row>
    <row r="51" spans="1:7" ht="30" x14ac:dyDescent="0.25">
      <c r="A51" s="9">
        <v>31</v>
      </c>
      <c r="B51" s="10" t="s">
        <v>43</v>
      </c>
      <c r="C51" s="11" t="s">
        <v>59</v>
      </c>
      <c r="D51" s="10" t="s">
        <v>45</v>
      </c>
      <c r="E51" s="9"/>
      <c r="F51" s="9" t="str">
        <f t="shared" si="0"/>
        <v/>
      </c>
      <c r="G51" s="10"/>
    </row>
    <row r="52" spans="1:7" ht="30" x14ac:dyDescent="0.25">
      <c r="A52" s="9">
        <v>32</v>
      </c>
      <c r="B52" s="10" t="s">
        <v>43</v>
      </c>
      <c r="C52" s="10" t="s">
        <v>60</v>
      </c>
      <c r="D52" s="10" t="s">
        <v>45</v>
      </c>
      <c r="E52" s="9"/>
      <c r="F52" s="9" t="str">
        <f t="shared" si="0"/>
        <v/>
      </c>
      <c r="G52" s="10"/>
    </row>
    <row r="53" spans="1:7" ht="45" x14ac:dyDescent="0.25">
      <c r="A53" s="9">
        <v>33</v>
      </c>
      <c r="B53" s="10" t="s">
        <v>43</v>
      </c>
      <c r="C53" s="10" t="s">
        <v>61</v>
      </c>
      <c r="D53" s="10" t="s">
        <v>45</v>
      </c>
      <c r="E53" s="9"/>
      <c r="F53" s="9" t="str">
        <f t="shared" ref="F53:F84" si="1">IF(E53="Fail","YES","")</f>
        <v/>
      </c>
      <c r="G53" s="10"/>
    </row>
    <row r="54" spans="1:7" ht="45" x14ac:dyDescent="0.25">
      <c r="A54" s="9">
        <v>34</v>
      </c>
      <c r="B54" s="10" t="s">
        <v>62</v>
      </c>
      <c r="C54" s="11" t="s">
        <v>63</v>
      </c>
      <c r="D54" s="10" t="s">
        <v>64</v>
      </c>
      <c r="E54" s="9"/>
      <c r="F54" s="9" t="str">
        <f t="shared" si="1"/>
        <v/>
      </c>
      <c r="G54" s="10"/>
    </row>
    <row r="55" spans="1:7" ht="30" x14ac:dyDescent="0.25">
      <c r="A55" s="9">
        <v>35</v>
      </c>
      <c r="B55" s="10" t="s">
        <v>62</v>
      </c>
      <c r="C55" s="11" t="s">
        <v>65</v>
      </c>
      <c r="D55" s="10" t="s">
        <v>64</v>
      </c>
      <c r="E55" s="9"/>
      <c r="F55" s="9" t="str">
        <f t="shared" si="1"/>
        <v/>
      </c>
      <c r="G55" s="10"/>
    </row>
    <row r="56" spans="1:7" ht="45" x14ac:dyDescent="0.25">
      <c r="A56" s="9">
        <v>36</v>
      </c>
      <c r="B56" s="10" t="s">
        <v>62</v>
      </c>
      <c r="C56" s="11" t="s">
        <v>66</v>
      </c>
      <c r="D56" s="10" t="s">
        <v>64</v>
      </c>
      <c r="E56" s="9"/>
      <c r="F56" s="9" t="str">
        <f t="shared" si="1"/>
        <v/>
      </c>
      <c r="G56" s="10"/>
    </row>
    <row r="57" spans="1:7" ht="45" x14ac:dyDescent="0.25">
      <c r="A57" s="9">
        <v>37</v>
      </c>
      <c r="B57" s="10" t="s">
        <v>62</v>
      </c>
      <c r="C57" s="11" t="s">
        <v>67</v>
      </c>
      <c r="D57" s="10" t="s">
        <v>64</v>
      </c>
      <c r="E57" s="9"/>
      <c r="F57" s="9" t="str">
        <f t="shared" si="1"/>
        <v/>
      </c>
      <c r="G57" s="10"/>
    </row>
    <row r="58" spans="1:7" ht="30" x14ac:dyDescent="0.25">
      <c r="A58" s="9">
        <v>38</v>
      </c>
      <c r="B58" s="10" t="s">
        <v>62</v>
      </c>
      <c r="C58" s="11" t="s">
        <v>68</v>
      </c>
      <c r="D58" s="10" t="s">
        <v>64</v>
      </c>
      <c r="E58" s="9"/>
      <c r="F58" s="9" t="str">
        <f t="shared" si="1"/>
        <v/>
      </c>
      <c r="G58" s="10"/>
    </row>
    <row r="59" spans="1:7" ht="45" x14ac:dyDescent="0.25">
      <c r="A59" s="9">
        <v>39</v>
      </c>
      <c r="B59" s="10" t="s">
        <v>62</v>
      </c>
      <c r="C59" s="11" t="s">
        <v>69</v>
      </c>
      <c r="D59" s="10" t="s">
        <v>64</v>
      </c>
      <c r="E59" s="9"/>
      <c r="F59" s="9" t="str">
        <f t="shared" si="1"/>
        <v/>
      </c>
      <c r="G59" s="10"/>
    </row>
    <row r="60" spans="1:7" ht="30" x14ac:dyDescent="0.25">
      <c r="A60" s="9">
        <v>40</v>
      </c>
      <c r="B60" s="10" t="s">
        <v>70</v>
      </c>
      <c r="C60" s="10" t="s">
        <v>71</v>
      </c>
      <c r="D60" s="10" t="s">
        <v>72</v>
      </c>
      <c r="E60" s="9"/>
      <c r="F60" s="9" t="str">
        <f t="shared" si="1"/>
        <v/>
      </c>
      <c r="G60" s="10"/>
    </row>
    <row r="61" spans="1:7" ht="30" x14ac:dyDescent="0.25">
      <c r="A61" s="9">
        <v>41</v>
      </c>
      <c r="B61" s="10" t="s">
        <v>70</v>
      </c>
      <c r="C61" s="11" t="s">
        <v>73</v>
      </c>
      <c r="D61" s="10" t="s">
        <v>72</v>
      </c>
      <c r="E61" s="9"/>
      <c r="F61" s="9" t="str">
        <f t="shared" si="1"/>
        <v/>
      </c>
      <c r="G61" s="10"/>
    </row>
    <row r="62" spans="1:7" ht="30" x14ac:dyDescent="0.25">
      <c r="A62" s="9">
        <v>42</v>
      </c>
      <c r="B62" s="10" t="s">
        <v>70</v>
      </c>
      <c r="C62" s="11" t="s">
        <v>74</v>
      </c>
      <c r="D62" s="10" t="s">
        <v>72</v>
      </c>
      <c r="E62" s="9"/>
      <c r="F62" s="9" t="str">
        <f t="shared" si="1"/>
        <v/>
      </c>
      <c r="G62" s="10"/>
    </row>
    <row r="63" spans="1:7" ht="30" x14ac:dyDescent="0.25">
      <c r="A63" s="9">
        <v>43</v>
      </c>
      <c r="B63" s="10" t="s">
        <v>70</v>
      </c>
      <c r="C63" s="11" t="s">
        <v>75</v>
      </c>
      <c r="D63" s="10" t="s">
        <v>72</v>
      </c>
      <c r="E63" s="9"/>
      <c r="F63" s="9" t="str">
        <f t="shared" si="1"/>
        <v/>
      </c>
      <c r="G63" s="10"/>
    </row>
    <row r="64" spans="1:7" ht="30" x14ac:dyDescent="0.25">
      <c r="A64" s="9">
        <v>44</v>
      </c>
      <c r="B64" s="10" t="s">
        <v>70</v>
      </c>
      <c r="C64" s="10" t="s">
        <v>76</v>
      </c>
      <c r="D64" s="10" t="s">
        <v>72</v>
      </c>
      <c r="E64" s="9"/>
      <c r="F64" s="9" t="str">
        <f t="shared" si="1"/>
        <v/>
      </c>
      <c r="G64" s="10"/>
    </row>
    <row r="65" spans="1:7" ht="30" x14ac:dyDescent="0.25">
      <c r="A65" s="9">
        <v>45</v>
      </c>
      <c r="B65" s="10" t="s">
        <v>70</v>
      </c>
      <c r="C65" s="11" t="s">
        <v>77</v>
      </c>
      <c r="D65" s="10" t="s">
        <v>72</v>
      </c>
      <c r="E65" s="9"/>
      <c r="F65" s="9" t="str">
        <f t="shared" si="1"/>
        <v/>
      </c>
      <c r="G65" s="10"/>
    </row>
    <row r="66" spans="1:7" ht="30" x14ac:dyDescent="0.25">
      <c r="A66" s="9">
        <v>46</v>
      </c>
      <c r="B66" s="10" t="s">
        <v>78</v>
      </c>
      <c r="C66" s="10" t="s">
        <v>79</v>
      </c>
      <c r="D66" s="10" t="s">
        <v>80</v>
      </c>
      <c r="E66" s="9"/>
      <c r="F66" s="9" t="str">
        <f t="shared" si="1"/>
        <v/>
      </c>
      <c r="G66" s="10"/>
    </row>
    <row r="67" spans="1:7" ht="30" x14ac:dyDescent="0.25">
      <c r="A67" s="9">
        <v>47</v>
      </c>
      <c r="B67" s="10" t="s">
        <v>78</v>
      </c>
      <c r="C67" s="11" t="s">
        <v>81</v>
      </c>
      <c r="D67" s="10" t="s">
        <v>80</v>
      </c>
      <c r="E67" s="9"/>
      <c r="F67" s="9" t="str">
        <f t="shared" si="1"/>
        <v/>
      </c>
      <c r="G67" s="10"/>
    </row>
    <row r="68" spans="1:7" ht="30" x14ac:dyDescent="0.25">
      <c r="A68" s="9">
        <v>48</v>
      </c>
      <c r="B68" s="10" t="s">
        <v>78</v>
      </c>
      <c r="C68" s="11" t="s">
        <v>82</v>
      </c>
      <c r="D68" s="10" t="s">
        <v>80</v>
      </c>
      <c r="E68" s="9"/>
      <c r="F68" s="9" t="str">
        <f t="shared" si="1"/>
        <v/>
      </c>
      <c r="G68" s="10"/>
    </row>
    <row r="69" spans="1:7" ht="30" x14ac:dyDescent="0.25">
      <c r="A69" s="9">
        <v>49</v>
      </c>
      <c r="B69" s="10" t="s">
        <v>78</v>
      </c>
      <c r="C69" s="11" t="s">
        <v>83</v>
      </c>
      <c r="D69" s="10" t="s">
        <v>80</v>
      </c>
      <c r="E69" s="9"/>
      <c r="F69" s="9" t="str">
        <f t="shared" si="1"/>
        <v/>
      </c>
      <c r="G69" s="10"/>
    </row>
    <row r="70" spans="1:7" ht="30" x14ac:dyDescent="0.25">
      <c r="A70" s="9">
        <v>50</v>
      </c>
      <c r="B70" s="10" t="s">
        <v>84</v>
      </c>
      <c r="C70" s="10" t="s">
        <v>85</v>
      </c>
      <c r="D70" s="10" t="s">
        <v>86</v>
      </c>
      <c r="E70" s="9"/>
      <c r="F70" s="9" t="str">
        <f t="shared" si="1"/>
        <v/>
      </c>
      <c r="G70" s="10"/>
    </row>
    <row r="71" spans="1:7" ht="30" x14ac:dyDescent="0.25">
      <c r="A71" s="9">
        <v>51</v>
      </c>
      <c r="B71" s="10" t="s">
        <v>84</v>
      </c>
      <c r="C71" s="11" t="s">
        <v>87</v>
      </c>
      <c r="D71" s="10" t="s">
        <v>86</v>
      </c>
      <c r="E71" s="9"/>
      <c r="F71" s="9" t="str">
        <f t="shared" si="1"/>
        <v/>
      </c>
      <c r="G71" s="10"/>
    </row>
    <row r="72" spans="1:7" ht="30" x14ac:dyDescent="0.25">
      <c r="A72" s="9">
        <v>52</v>
      </c>
      <c r="B72" s="10" t="s">
        <v>84</v>
      </c>
      <c r="C72" s="11" t="s">
        <v>88</v>
      </c>
      <c r="D72" s="10" t="s">
        <v>86</v>
      </c>
      <c r="E72" s="9"/>
      <c r="F72" s="9" t="str">
        <f t="shared" si="1"/>
        <v/>
      </c>
      <c r="G72" s="10"/>
    </row>
    <row r="73" spans="1:7" ht="30" x14ac:dyDescent="0.25">
      <c r="A73" s="9">
        <v>53</v>
      </c>
      <c r="B73" s="10" t="s">
        <v>84</v>
      </c>
      <c r="C73" s="11" t="s">
        <v>89</v>
      </c>
      <c r="D73" s="10" t="s">
        <v>86</v>
      </c>
      <c r="E73" s="9"/>
      <c r="F73" s="9" t="str">
        <f t="shared" si="1"/>
        <v/>
      </c>
      <c r="G73" s="10"/>
    </row>
    <row r="74" spans="1:7" ht="60" x14ac:dyDescent="0.25">
      <c r="A74" s="9">
        <v>54</v>
      </c>
      <c r="B74" s="10" t="s">
        <v>90</v>
      </c>
      <c r="C74" s="10" t="s">
        <v>91</v>
      </c>
      <c r="D74" s="10" t="s">
        <v>92</v>
      </c>
      <c r="E74" s="9"/>
      <c r="F74" s="9" t="str">
        <f t="shared" si="1"/>
        <v/>
      </c>
      <c r="G74" s="10"/>
    </row>
    <row r="75" spans="1:7" ht="60" x14ac:dyDescent="0.25">
      <c r="A75" s="9">
        <v>55</v>
      </c>
      <c r="B75" s="10" t="s">
        <v>90</v>
      </c>
      <c r="C75" s="10" t="s">
        <v>93</v>
      </c>
      <c r="D75" s="10" t="s">
        <v>92</v>
      </c>
      <c r="E75" s="9"/>
      <c r="F75" s="9" t="str">
        <f t="shared" si="1"/>
        <v/>
      </c>
      <c r="G75" s="10"/>
    </row>
    <row r="76" spans="1:7" ht="60" x14ac:dyDescent="0.25">
      <c r="A76" s="9">
        <v>56</v>
      </c>
      <c r="B76" s="10" t="s">
        <v>90</v>
      </c>
      <c r="C76" s="10" t="s">
        <v>94</v>
      </c>
      <c r="D76" s="10" t="s">
        <v>92</v>
      </c>
      <c r="E76" s="9"/>
      <c r="F76" s="9" t="str">
        <f t="shared" si="1"/>
        <v/>
      </c>
      <c r="G76" s="10"/>
    </row>
    <row r="77" spans="1:7" ht="75" x14ac:dyDescent="0.25">
      <c r="A77" s="9">
        <v>57</v>
      </c>
      <c r="B77" s="10" t="s">
        <v>95</v>
      </c>
      <c r="C77" s="10" t="s">
        <v>96</v>
      </c>
      <c r="D77" s="10" t="s">
        <v>97</v>
      </c>
      <c r="E77" s="9"/>
      <c r="F77" s="9" t="str">
        <f t="shared" si="1"/>
        <v/>
      </c>
      <c r="G77" s="10"/>
    </row>
    <row r="78" spans="1:7" ht="60" x14ac:dyDescent="0.25">
      <c r="A78" s="9">
        <v>58</v>
      </c>
      <c r="B78" s="10" t="s">
        <v>95</v>
      </c>
      <c r="C78" s="10" t="s">
        <v>98</v>
      </c>
      <c r="D78" s="10" t="s">
        <v>99</v>
      </c>
      <c r="E78" s="9"/>
      <c r="F78" s="9" t="str">
        <f t="shared" si="1"/>
        <v/>
      </c>
      <c r="G78" s="10"/>
    </row>
    <row r="79" spans="1:7" ht="45" x14ac:dyDescent="0.25">
      <c r="A79" s="9">
        <v>59</v>
      </c>
      <c r="B79" s="10" t="s">
        <v>95</v>
      </c>
      <c r="C79" s="10" t="s">
        <v>100</v>
      </c>
      <c r="D79" s="10" t="s">
        <v>101</v>
      </c>
      <c r="E79" s="9"/>
      <c r="F79" s="9" t="str">
        <f t="shared" si="1"/>
        <v/>
      </c>
      <c r="G79" s="10"/>
    </row>
    <row r="80" spans="1:7" ht="45" x14ac:dyDescent="0.25">
      <c r="A80" s="9">
        <v>60</v>
      </c>
      <c r="B80" s="10" t="s">
        <v>102</v>
      </c>
      <c r="C80" s="11" t="s">
        <v>103</v>
      </c>
      <c r="D80" s="10" t="s">
        <v>104</v>
      </c>
      <c r="E80" s="9"/>
      <c r="F80" s="9" t="str">
        <f t="shared" si="1"/>
        <v/>
      </c>
      <c r="G80" s="10"/>
    </row>
    <row r="81" spans="1:7" ht="45" x14ac:dyDescent="0.25">
      <c r="A81" s="9">
        <v>61</v>
      </c>
      <c r="B81" s="10" t="s">
        <v>102</v>
      </c>
      <c r="C81" s="10" t="s">
        <v>105</v>
      </c>
      <c r="D81" s="10" t="s">
        <v>104</v>
      </c>
      <c r="E81" s="9"/>
      <c r="F81" s="9" t="str">
        <f t="shared" si="1"/>
        <v/>
      </c>
      <c r="G81" s="10"/>
    </row>
    <row r="82" spans="1:7" ht="45" x14ac:dyDescent="0.25">
      <c r="A82" s="9">
        <v>62</v>
      </c>
      <c r="B82" s="10" t="s">
        <v>102</v>
      </c>
      <c r="C82" s="10" t="s">
        <v>106</v>
      </c>
      <c r="D82" s="10" t="s">
        <v>104</v>
      </c>
      <c r="E82" s="9"/>
      <c r="F82" s="9" t="str">
        <f t="shared" si="1"/>
        <v/>
      </c>
      <c r="G82" s="10"/>
    </row>
    <row r="83" spans="1:7" ht="45" x14ac:dyDescent="0.25">
      <c r="A83" s="9">
        <v>63</v>
      </c>
      <c r="B83" s="10" t="s">
        <v>102</v>
      </c>
      <c r="C83" s="10" t="s">
        <v>107</v>
      </c>
      <c r="D83" s="10" t="s">
        <v>104</v>
      </c>
      <c r="E83" s="9"/>
      <c r="F83" s="9" t="str">
        <f t="shared" si="1"/>
        <v/>
      </c>
      <c r="G83" s="10"/>
    </row>
    <row r="84" spans="1:7" ht="45" x14ac:dyDescent="0.25">
      <c r="A84" s="9">
        <v>64</v>
      </c>
      <c r="B84" s="10" t="s">
        <v>102</v>
      </c>
      <c r="C84" s="10" t="s">
        <v>108</v>
      </c>
      <c r="D84" s="10" t="s">
        <v>104</v>
      </c>
      <c r="E84" s="9"/>
      <c r="F84" s="9" t="str">
        <f t="shared" si="1"/>
        <v/>
      </c>
      <c r="G84" s="10"/>
    </row>
    <row r="85" spans="1:7" ht="45" x14ac:dyDescent="0.25">
      <c r="A85" s="9">
        <v>65</v>
      </c>
      <c r="B85" s="10" t="s">
        <v>102</v>
      </c>
      <c r="C85" s="10" t="s">
        <v>109</v>
      </c>
      <c r="D85" s="10" t="s">
        <v>104</v>
      </c>
      <c r="E85" s="9"/>
      <c r="F85" s="9" t="str">
        <f t="shared" ref="F85:F105" si="2">IF(E85="Fail","YES","")</f>
        <v/>
      </c>
      <c r="G85" s="10"/>
    </row>
    <row r="86" spans="1:7" ht="75" x14ac:dyDescent="0.25">
      <c r="A86" s="9">
        <v>66</v>
      </c>
      <c r="B86" s="10" t="s">
        <v>110</v>
      </c>
      <c r="C86" s="10" t="s">
        <v>111</v>
      </c>
      <c r="D86" s="10" t="s">
        <v>112</v>
      </c>
      <c r="E86" s="9"/>
      <c r="F86" s="9" t="str">
        <f t="shared" si="2"/>
        <v/>
      </c>
      <c r="G86" s="10"/>
    </row>
    <row r="87" spans="1:7" ht="45" x14ac:dyDescent="0.25">
      <c r="A87" s="9">
        <v>67</v>
      </c>
      <c r="B87" s="10" t="s">
        <v>113</v>
      </c>
      <c r="C87" s="10" t="s">
        <v>114</v>
      </c>
      <c r="D87" s="10" t="s">
        <v>115</v>
      </c>
      <c r="E87" s="9"/>
      <c r="F87" s="9" t="str">
        <f t="shared" si="2"/>
        <v/>
      </c>
      <c r="G87" s="10"/>
    </row>
    <row r="88" spans="1:7" ht="45" x14ac:dyDescent="0.25">
      <c r="A88" s="9">
        <v>68</v>
      </c>
      <c r="B88" s="10" t="s">
        <v>113</v>
      </c>
      <c r="C88" s="10" t="s">
        <v>116</v>
      </c>
      <c r="D88" s="10" t="s">
        <v>115</v>
      </c>
      <c r="E88" s="9"/>
      <c r="F88" s="9" t="str">
        <f t="shared" si="2"/>
        <v/>
      </c>
      <c r="G88" s="10"/>
    </row>
    <row r="89" spans="1:7" ht="45" x14ac:dyDescent="0.25">
      <c r="A89" s="9">
        <v>69</v>
      </c>
      <c r="B89" s="10" t="s">
        <v>113</v>
      </c>
      <c r="C89" s="10" t="s">
        <v>117</v>
      </c>
      <c r="D89" s="10" t="s">
        <v>115</v>
      </c>
      <c r="E89" s="9"/>
      <c r="F89" s="9" t="str">
        <f t="shared" si="2"/>
        <v/>
      </c>
      <c r="G89" s="10"/>
    </row>
    <row r="90" spans="1:7" ht="45" x14ac:dyDescent="0.25">
      <c r="A90" s="9">
        <v>70</v>
      </c>
      <c r="B90" s="10" t="s">
        <v>113</v>
      </c>
      <c r="C90" s="11" t="s">
        <v>118</v>
      </c>
      <c r="D90" s="10" t="s">
        <v>115</v>
      </c>
      <c r="E90" s="9"/>
      <c r="F90" s="9" t="str">
        <f t="shared" si="2"/>
        <v/>
      </c>
      <c r="G90" s="10"/>
    </row>
    <row r="91" spans="1:7" ht="45" x14ac:dyDescent="0.25">
      <c r="A91" s="9">
        <v>71</v>
      </c>
      <c r="B91" s="10" t="s">
        <v>113</v>
      </c>
      <c r="C91" s="11" t="s">
        <v>119</v>
      </c>
      <c r="D91" s="10" t="s">
        <v>115</v>
      </c>
      <c r="E91" s="9"/>
      <c r="F91" s="9" t="str">
        <f t="shared" si="2"/>
        <v/>
      </c>
      <c r="G91" s="10"/>
    </row>
    <row r="92" spans="1:7" ht="45" x14ac:dyDescent="0.25">
      <c r="A92" s="9">
        <v>72</v>
      </c>
      <c r="B92" s="10" t="s">
        <v>113</v>
      </c>
      <c r="C92" s="11" t="s">
        <v>120</v>
      </c>
      <c r="D92" s="10" t="s">
        <v>115</v>
      </c>
      <c r="E92" s="9"/>
      <c r="F92" s="9" t="str">
        <f t="shared" si="2"/>
        <v/>
      </c>
      <c r="G92" s="10"/>
    </row>
    <row r="93" spans="1:7" ht="45" x14ac:dyDescent="0.25">
      <c r="A93" s="9">
        <v>73</v>
      </c>
      <c r="B93" s="10" t="s">
        <v>113</v>
      </c>
      <c r="C93" s="11" t="s">
        <v>121</v>
      </c>
      <c r="D93" s="10" t="s">
        <v>115</v>
      </c>
      <c r="E93" s="9"/>
      <c r="F93" s="9" t="str">
        <f t="shared" si="2"/>
        <v/>
      </c>
      <c r="G93" s="10"/>
    </row>
    <row r="94" spans="1:7" ht="45" x14ac:dyDescent="0.25">
      <c r="A94" s="9">
        <v>74</v>
      </c>
      <c r="B94" s="10" t="s">
        <v>113</v>
      </c>
      <c r="C94" s="11" t="s">
        <v>122</v>
      </c>
      <c r="D94" s="10" t="s">
        <v>115</v>
      </c>
      <c r="E94" s="9"/>
      <c r="F94" s="9" t="str">
        <f t="shared" si="2"/>
        <v/>
      </c>
      <c r="G94" s="10"/>
    </row>
    <row r="95" spans="1:7" ht="45" x14ac:dyDescent="0.25">
      <c r="A95" s="9">
        <v>75</v>
      </c>
      <c r="B95" s="10" t="s">
        <v>113</v>
      </c>
      <c r="C95" s="11" t="s">
        <v>123</v>
      </c>
      <c r="D95" s="10" t="s">
        <v>115</v>
      </c>
      <c r="E95" s="9"/>
      <c r="F95" s="9" t="str">
        <f t="shared" si="2"/>
        <v/>
      </c>
      <c r="G95" s="10"/>
    </row>
    <row r="96" spans="1:7" ht="45" x14ac:dyDescent="0.25">
      <c r="A96" s="9">
        <v>76</v>
      </c>
      <c r="B96" s="10" t="s">
        <v>113</v>
      </c>
      <c r="C96" s="11" t="s">
        <v>124</v>
      </c>
      <c r="D96" s="10" t="s">
        <v>115</v>
      </c>
      <c r="E96" s="9"/>
      <c r="F96" s="9" t="str">
        <f t="shared" si="2"/>
        <v/>
      </c>
      <c r="G96" s="10"/>
    </row>
    <row r="97" spans="1:7" ht="45" x14ac:dyDescent="0.25">
      <c r="A97" s="9">
        <v>77</v>
      </c>
      <c r="B97" s="10" t="s">
        <v>113</v>
      </c>
      <c r="C97" s="11" t="s">
        <v>125</v>
      </c>
      <c r="D97" s="10" t="s">
        <v>115</v>
      </c>
      <c r="E97" s="9"/>
      <c r="F97" s="9" t="str">
        <f t="shared" si="2"/>
        <v/>
      </c>
      <c r="G97" s="10"/>
    </row>
    <row r="98" spans="1:7" ht="30" x14ac:dyDescent="0.25">
      <c r="A98" s="9">
        <v>78</v>
      </c>
      <c r="B98" s="10" t="s">
        <v>126</v>
      </c>
      <c r="C98" s="11" t="s">
        <v>127</v>
      </c>
      <c r="D98" s="10" t="s">
        <v>128</v>
      </c>
      <c r="E98" s="9"/>
      <c r="F98" s="9" t="str">
        <f t="shared" si="2"/>
        <v/>
      </c>
      <c r="G98" s="10"/>
    </row>
    <row r="99" spans="1:7" ht="30" x14ac:dyDescent="0.25">
      <c r="A99" s="9">
        <v>79</v>
      </c>
      <c r="B99" s="10" t="s">
        <v>126</v>
      </c>
      <c r="C99" s="11" t="s">
        <v>129</v>
      </c>
      <c r="D99" s="10" t="s">
        <v>128</v>
      </c>
      <c r="E99" s="9"/>
      <c r="F99" s="9" t="str">
        <f t="shared" si="2"/>
        <v/>
      </c>
      <c r="G99" s="10"/>
    </row>
    <row r="100" spans="1:7" ht="30" x14ac:dyDescent="0.25">
      <c r="A100" s="9">
        <v>80</v>
      </c>
      <c r="B100" s="10" t="s">
        <v>126</v>
      </c>
      <c r="C100" s="10" t="s">
        <v>130</v>
      </c>
      <c r="D100" s="10" t="s">
        <v>128</v>
      </c>
      <c r="E100" s="9"/>
      <c r="F100" s="9" t="str">
        <f t="shared" si="2"/>
        <v/>
      </c>
      <c r="G100" s="10"/>
    </row>
    <row r="101" spans="1:7" ht="30" x14ac:dyDescent="0.25">
      <c r="A101" s="9">
        <v>81</v>
      </c>
      <c r="B101" s="10" t="s">
        <v>126</v>
      </c>
      <c r="C101" s="11" t="s">
        <v>131</v>
      </c>
      <c r="D101" s="10" t="s">
        <v>128</v>
      </c>
      <c r="E101" s="9"/>
      <c r="F101" s="9" t="str">
        <f t="shared" si="2"/>
        <v/>
      </c>
      <c r="G101" s="10"/>
    </row>
    <row r="102" spans="1:7" ht="30" x14ac:dyDescent="0.25">
      <c r="A102" s="9">
        <v>82</v>
      </c>
      <c r="B102" s="10" t="s">
        <v>132</v>
      </c>
      <c r="C102" s="10" t="s">
        <v>133</v>
      </c>
      <c r="D102" s="10" t="s">
        <v>134</v>
      </c>
      <c r="E102" s="9"/>
      <c r="F102" s="9" t="str">
        <f t="shared" si="2"/>
        <v/>
      </c>
      <c r="G102" s="10"/>
    </row>
    <row r="103" spans="1:7" ht="45" x14ac:dyDescent="0.25">
      <c r="A103" s="9">
        <v>83</v>
      </c>
      <c r="B103" s="10" t="s">
        <v>132</v>
      </c>
      <c r="C103" s="10" t="s">
        <v>135</v>
      </c>
      <c r="D103" s="10" t="s">
        <v>134</v>
      </c>
      <c r="E103" s="9"/>
      <c r="F103" s="9" t="str">
        <f t="shared" si="2"/>
        <v/>
      </c>
      <c r="G103" s="10"/>
    </row>
    <row r="104" spans="1:7" ht="45" x14ac:dyDescent="0.25">
      <c r="A104" s="9">
        <v>84</v>
      </c>
      <c r="B104" s="10" t="s">
        <v>136</v>
      </c>
      <c r="C104" s="11" t="s">
        <v>137</v>
      </c>
      <c r="D104" s="10" t="s">
        <v>138</v>
      </c>
      <c r="E104" s="9"/>
      <c r="F104" s="9" t="str">
        <f t="shared" si="2"/>
        <v/>
      </c>
      <c r="G104" s="10"/>
    </row>
    <row r="105" spans="1:7" ht="45" x14ac:dyDescent="0.25">
      <c r="A105" s="9">
        <v>85</v>
      </c>
      <c r="B105" s="10" t="s">
        <v>136</v>
      </c>
      <c r="C105" s="10" t="s">
        <v>139</v>
      </c>
      <c r="D105" s="10" t="s">
        <v>138</v>
      </c>
      <c r="E105" s="9"/>
      <c r="F105" s="9" t="str">
        <f t="shared" si="2"/>
        <v/>
      </c>
      <c r="G105" s="10"/>
    </row>
  </sheetData>
  <autoFilter ref="A20:G105" xr:uid="{00000000-0009-0000-0000-000000000000}"/>
  <mergeCells count="3">
    <mergeCell ref="A14:G14"/>
    <mergeCell ref="A19:G19"/>
    <mergeCell ref="A1:G1"/>
  </mergeCells>
  <conditionalFormatting sqref="A21:G105">
    <cfRule type="expression" dxfId="4" priority="4">
      <formula>INDIRECT("E"&amp;ROW())="Fail"</formula>
    </cfRule>
    <cfRule type="expression" dxfId="3" priority="5">
      <formula>INDIRECT("E"&amp;ROW())="Pass"</formula>
    </cfRule>
    <cfRule type="expression" dxfId="2" priority="6">
      <formula>INDIRECT("E"&amp;ROW())="N/A"</formula>
    </cfRule>
  </conditionalFormatting>
  <conditionalFormatting sqref="G15:G17">
    <cfRule type="expression" dxfId="1" priority="7">
      <formula>G15="FAIL"</formula>
    </cfRule>
    <cfRule type="expression" dxfId="0" priority="8">
      <formula>G15="PASS"</formula>
    </cfRule>
  </conditionalFormatting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Invalid Score" error="Select Pass, Fail, or N/A." promptTitle="Score" prompt="Choose a score" xr:uid="{00000000-0002-0000-0000-000000000000}">
          <x14:formula1>
            <xm:f>Lists!$A$2:$A$4</xm:f>
          </x14:formula1>
          <xm:sqref>E21:E105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J20" sqref="J20"/>
    </sheetView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SIE_Scoring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Martha Corrales</cp:lastModifiedBy>
  <dcterms:created xsi:type="dcterms:W3CDTF">2026-05-07T19:55:15Z</dcterms:created>
  <dcterms:modified xsi:type="dcterms:W3CDTF">2026-07-09T13:28:57Z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2dc9a2-fe19-49f3-844d-6f2bc5b3ffb3_Enabled">
    <vt:lpwstr>true</vt:lpwstr>
  </property>
  <property fmtid="{D5CDD505-2E9C-101B-9397-08002B2CF9AE}" pid="3" name="MSIP_Label_522dc9a2-fe19-49f3-844d-6f2bc5b3ffb3_SetDate">
    <vt:lpwstr>2026-05-07T19:55:16Z</vt:lpwstr>
  </property>
  <property fmtid="{D5CDD505-2E9C-101B-9397-08002B2CF9AE}" pid="4" name="MSIP_Label_522dc9a2-fe19-49f3-844d-6f2bc5b3ffb3_Method">
    <vt:lpwstr>Standard</vt:lpwstr>
  </property>
  <property fmtid="{D5CDD505-2E9C-101B-9397-08002B2CF9AE}" pid="5" name="MSIP_Label_522dc9a2-fe19-49f3-844d-6f2bc5b3ffb3_Name">
    <vt:lpwstr>Restricted Default</vt:lpwstr>
  </property>
  <property fmtid="{D5CDD505-2E9C-101B-9397-08002B2CF9AE}" pid="6" name="MSIP_Label_522dc9a2-fe19-49f3-844d-6f2bc5b3ffb3_SiteId">
    <vt:lpwstr>f45ccc07-e57e-4d15-bf6f-f6cbccd2d395</vt:lpwstr>
  </property>
  <property fmtid="{D5CDD505-2E9C-101B-9397-08002B2CF9AE}" pid="7" name="MSIP_Label_522dc9a2-fe19-49f3-844d-6f2bc5b3ffb3_ActionId">
    <vt:lpwstr>25cc8859-9882-4e73-a571-89f2008f1f5e</vt:lpwstr>
  </property>
  <property fmtid="{D5CDD505-2E9C-101B-9397-08002B2CF9AE}" pid="8" name="MSIP_Label_522dc9a2-fe19-49f3-844d-6f2bc5b3ffb3_ContentBits">
    <vt:lpwstr>0</vt:lpwstr>
  </property>
</Properties>
</file>